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tabRatio="739" firstSheet="2" activeTab="5"/>
  </bookViews>
  <sheets>
    <sheet name="Список" sheetId="1" r:id="rId1"/>
    <sheet name="Карт." sheetId="2" r:id="rId2"/>
    <sheet name="Д 2001-2002" sheetId="3" r:id="rId3"/>
    <sheet name="М 2001-2002" sheetId="4" r:id="rId4"/>
    <sheet name="М 2003 и мл." sheetId="5" r:id="rId5"/>
    <sheet name="Д 2003 и мл." sheetId="6" r:id="rId6"/>
  </sheets>
  <definedNames/>
  <calcPr fullCalcOnLoad="1"/>
</workbook>
</file>

<file path=xl/sharedStrings.xml><?xml version="1.0" encoding="utf-8"?>
<sst xmlns="http://schemas.openxmlformats.org/spreadsheetml/2006/main" count="1155" uniqueCount="233">
  <si>
    <t>Ст.№</t>
  </si>
  <si>
    <t>Трасса №1</t>
  </si>
  <si>
    <t>Трасса №2</t>
  </si>
  <si>
    <t>Трасса №3</t>
  </si>
  <si>
    <t>Трасса №4</t>
  </si>
  <si>
    <t>TOP</t>
  </si>
  <si>
    <t>BONUS</t>
  </si>
  <si>
    <t>Подпись судьи</t>
  </si>
  <si>
    <t>Подпись участника</t>
  </si>
  <si>
    <t>Карточка участника</t>
  </si>
  <si>
    <t>Фамилия, имя</t>
  </si>
  <si>
    <t>Команда</t>
  </si>
  <si>
    <t>Год рождения</t>
  </si>
  <si>
    <t>Разряд</t>
  </si>
  <si>
    <t>Пол</t>
  </si>
  <si>
    <t>№</t>
  </si>
  <si>
    <t>Г.р.</t>
  </si>
  <si>
    <t>Тренер</t>
  </si>
  <si>
    <t>Место проведения</t>
  </si>
  <si>
    <t>Дата</t>
  </si>
  <si>
    <t>Фамилия, Имя</t>
  </si>
  <si>
    <t>г.р.</t>
  </si>
  <si>
    <t>м</t>
  </si>
  <si>
    <t>Финал</t>
  </si>
  <si>
    <t>Коженов Н.В.</t>
  </si>
  <si>
    <t xml:space="preserve">Зам. гл. судьи по виду </t>
  </si>
  <si>
    <t>Место</t>
  </si>
  <si>
    <t>б/р</t>
  </si>
  <si>
    <t>Сидорчук В.П.</t>
  </si>
  <si>
    <t>вып. разряд</t>
  </si>
  <si>
    <t>Отчик В.К.</t>
  </si>
  <si>
    <t>г. Полоцк</t>
  </si>
  <si>
    <t>Максименя И.Ю.</t>
  </si>
  <si>
    <t>Ст №</t>
  </si>
  <si>
    <t>Итоговый протокол</t>
  </si>
  <si>
    <t>Бегляков А.Н.</t>
  </si>
  <si>
    <t>Трасса №5</t>
  </si>
  <si>
    <t>Квалификация</t>
  </si>
  <si>
    <t>Пуховичский р-н</t>
  </si>
  <si>
    <t>Малыженкова Л.А.</t>
  </si>
  <si>
    <t>Трасса №6</t>
  </si>
  <si>
    <t>Трасса №7</t>
  </si>
  <si>
    <t>Трасса №8</t>
  </si>
  <si>
    <t>Трасса №9</t>
  </si>
  <si>
    <t>Трасса №10</t>
  </si>
  <si>
    <t>Пахомов А.А.</t>
  </si>
  <si>
    <t>Гл. секретарь, НК</t>
  </si>
  <si>
    <t>Трасса №11</t>
  </si>
  <si>
    <t>Трасса №12</t>
  </si>
  <si>
    <t>БОНУС</t>
  </si>
  <si>
    <t>Рак О.С.</t>
  </si>
  <si>
    <t>Писарев Кирилл</t>
  </si>
  <si>
    <t>Данильченко Глеб</t>
  </si>
  <si>
    <t>Станкевич Дарья</t>
  </si>
  <si>
    <t>Остроухов Е. В.</t>
  </si>
  <si>
    <t>д</t>
  </si>
  <si>
    <t>Ашихмин Максим</t>
  </si>
  <si>
    <t>Ефименко Каролина</t>
  </si>
  <si>
    <t>Кондратович Юра</t>
  </si>
  <si>
    <t>Котович Андрей</t>
  </si>
  <si>
    <t>Мяльцев Самрат</t>
  </si>
  <si>
    <t>Пехтерев Антон</t>
  </si>
  <si>
    <t>Савич Виталик</t>
  </si>
  <si>
    <t>Скакун Дима</t>
  </si>
  <si>
    <t>Шабловский Влад</t>
  </si>
  <si>
    <t>Ананчиков И.А.</t>
  </si>
  <si>
    <t xml:space="preserve">Климович Алексей </t>
  </si>
  <si>
    <t>Главацкая Алина</t>
  </si>
  <si>
    <t>Суслова София</t>
  </si>
  <si>
    <t>Сосновский Никита</t>
  </si>
  <si>
    <t xml:space="preserve">Астапчик Дмитрий </t>
  </si>
  <si>
    <t>Астапчик Павел</t>
  </si>
  <si>
    <t>Быкадоров Артем</t>
  </si>
  <si>
    <t>Ходжиматов Александр</t>
  </si>
  <si>
    <t>Краснопольский р-н</t>
  </si>
  <si>
    <t>Авсянников Антон</t>
  </si>
  <si>
    <t>Евзикова Екатерина</t>
  </si>
  <si>
    <t>Козик Елизавета</t>
  </si>
  <si>
    <t>Короткевич Павел</t>
  </si>
  <si>
    <t>Лагутин Илья</t>
  </si>
  <si>
    <t>Ларьков Николай</t>
  </si>
  <si>
    <t>Мешкова Анастасия</t>
  </si>
  <si>
    <t>Минченко Аделия</t>
  </si>
  <si>
    <t>Савостин Александр</t>
  </si>
  <si>
    <t>Чернов Илья</t>
  </si>
  <si>
    <t>Чечиков Денис</t>
  </si>
  <si>
    <t>Чечикова Маргарита</t>
  </si>
  <si>
    <t>Чирков Кирилл</t>
  </si>
  <si>
    <t>Васильев С.Л.</t>
  </si>
  <si>
    <t>Батуро Дмитрий</t>
  </si>
  <si>
    <t xml:space="preserve">Семашко Владислав </t>
  </si>
  <si>
    <t>Кулешова Юлия</t>
  </si>
  <si>
    <t>ЦФОР Шклов</t>
  </si>
  <si>
    <t>I юн.</t>
  </si>
  <si>
    <t>Бобовик Владислав</t>
  </si>
  <si>
    <t>Бобовик Алексей</t>
  </si>
  <si>
    <t>Васильев Даниил</t>
  </si>
  <si>
    <t>Широкая Ксения</t>
  </si>
  <si>
    <t>ЦТКиЭ г.Бобруйска</t>
  </si>
  <si>
    <t>Абметко Саша</t>
  </si>
  <si>
    <t>Стрисевич Сергей</t>
  </si>
  <si>
    <t>Родионова Юна</t>
  </si>
  <si>
    <t>Гетман Арина</t>
  </si>
  <si>
    <t>Гурьянов Арсений</t>
  </si>
  <si>
    <t>Граменицкий Игорь</t>
  </si>
  <si>
    <t>Глазко Мария</t>
  </si>
  <si>
    <t>Гурков Тимофей</t>
  </si>
  <si>
    <t>Запорожченко Надежда</t>
  </si>
  <si>
    <t>Прочакова Нина</t>
  </si>
  <si>
    <t>Бугаец Юра</t>
  </si>
  <si>
    <t>Хованский Нестор</t>
  </si>
  <si>
    <t>Бранкевич Тимофей</t>
  </si>
  <si>
    <t>Пагудо Женя</t>
  </si>
  <si>
    <t>Копусова Ксения</t>
  </si>
  <si>
    <t>Родионов Егор</t>
  </si>
  <si>
    <t>Волчек Алексей</t>
  </si>
  <si>
    <t>Ведерников Илья</t>
  </si>
  <si>
    <t xml:space="preserve">Гришанов Гриша </t>
  </si>
  <si>
    <t>Анищенко Павел</t>
  </si>
  <si>
    <t>Анищенко Даник</t>
  </si>
  <si>
    <t>Бурая Альбина</t>
  </si>
  <si>
    <t>Шпунтова Злата</t>
  </si>
  <si>
    <t>Смирнов Даниил</t>
  </si>
  <si>
    <t>Дуло Кирилл</t>
  </si>
  <si>
    <t>Евсеенко Матвей</t>
  </si>
  <si>
    <t>Дамарацкий Илья</t>
  </si>
  <si>
    <t>Ильинков Виталик</t>
  </si>
  <si>
    <t>Черников Эдуард</t>
  </si>
  <si>
    <t>Филиппов Антон</t>
  </si>
  <si>
    <t>Голубовский Виктор</t>
  </si>
  <si>
    <t>Плахоцкий Артем</t>
  </si>
  <si>
    <t>Синишин Никита</t>
  </si>
  <si>
    <t>Зюзин Иван</t>
  </si>
  <si>
    <t>Тыцык Вероника</t>
  </si>
  <si>
    <t>Никифоровец Юля</t>
  </si>
  <si>
    <t>1 юн</t>
  </si>
  <si>
    <t>юн</t>
  </si>
  <si>
    <t>Никифоровец А.А.</t>
  </si>
  <si>
    <t>"Юн.скалолазы"</t>
  </si>
  <si>
    <t>Алешко Анастасия</t>
  </si>
  <si>
    <t>Бугаревич Ангелина</t>
  </si>
  <si>
    <t>Крякина Татьяна</t>
  </si>
  <si>
    <t>Сидоренко Виктория</t>
  </si>
  <si>
    <t>Кравченко Карина</t>
  </si>
  <si>
    <t>Муратов Ростик</t>
  </si>
  <si>
    <t>Белицкий Денис</t>
  </si>
  <si>
    <t>Олехнович Никита</t>
  </si>
  <si>
    <t>Контуш Алина</t>
  </si>
  <si>
    <t>Власенко Ирина</t>
  </si>
  <si>
    <t>Кемен Дарья</t>
  </si>
  <si>
    <t>Шиян Владислав</t>
  </si>
  <si>
    <t>Фурик Александр</t>
  </si>
  <si>
    <t>Якимович Константин</t>
  </si>
  <si>
    <t>Чернухин Максим</t>
  </si>
  <si>
    <t>Дубровина Татьяна</t>
  </si>
  <si>
    <t>Жихар Наталья</t>
  </si>
  <si>
    <t>Станкевич Елизавета</t>
  </si>
  <si>
    <t>Слуцкий район</t>
  </si>
  <si>
    <t>Кравченко Д.М.</t>
  </si>
  <si>
    <t>Климович С.В</t>
  </si>
  <si>
    <t>Зайцев Даниил</t>
  </si>
  <si>
    <t>т/к "Кадр" г. Речица</t>
  </si>
  <si>
    <t xml:space="preserve">Гладкова  Э.А.  </t>
  </si>
  <si>
    <t>Оверчук Даниил</t>
  </si>
  <si>
    <t>юн.</t>
  </si>
  <si>
    <t>Черношей Вероника</t>
  </si>
  <si>
    <t>Подоплетько Алексей</t>
  </si>
  <si>
    <t>Зборовский Андрей</t>
  </si>
  <si>
    <t>Матюшенко Егор</t>
  </si>
  <si>
    <t>Метлушко Кирилл</t>
  </si>
  <si>
    <t>Кирсанов Егор</t>
  </si>
  <si>
    <t>Шубенок Егор</t>
  </si>
  <si>
    <t>Заяц П.И.</t>
  </si>
  <si>
    <t>Трофимов Андрей</t>
  </si>
  <si>
    <t>ДЮСШ "Омега" Гом.</t>
  </si>
  <si>
    <t>Коноплёва Марина</t>
  </si>
  <si>
    <t>1 юн.</t>
  </si>
  <si>
    <t>Ветошкин Николай</t>
  </si>
  <si>
    <t>Бобков Константин</t>
  </si>
  <si>
    <t>Руденко Вадим</t>
  </si>
  <si>
    <t>Курачев Владимир</t>
  </si>
  <si>
    <t>Бережной Тимофей</t>
  </si>
  <si>
    <t>Сотников Марат</t>
  </si>
  <si>
    <t>Андрюшов Илья</t>
  </si>
  <si>
    <t>Шишко Тимофей</t>
  </si>
  <si>
    <t>Хмурович Вика</t>
  </si>
  <si>
    <t>Шишко Даниил</t>
  </si>
  <si>
    <t>Дягиль Сергей</t>
  </si>
  <si>
    <t>Фёдоров Савелий</t>
  </si>
  <si>
    <t>Гаврильчик Костя</t>
  </si>
  <si>
    <t>Якутик Агния</t>
  </si>
  <si>
    <t>ГУ "Фрунз.ФОЦ", Мн.</t>
  </si>
  <si>
    <t>Потапович Александрина</t>
  </si>
  <si>
    <t>Гричевич Д.И</t>
  </si>
  <si>
    <t>Шпиганович Максим</t>
  </si>
  <si>
    <t>Цымбалист Данил</t>
  </si>
  <si>
    <t>Букато Павел</t>
  </si>
  <si>
    <t>Шпиганович Данил</t>
  </si>
  <si>
    <t>ЦДЮТур г.Пинск</t>
  </si>
  <si>
    <t xml:space="preserve">Крикунов Павел </t>
  </si>
  <si>
    <t>Маршруты</t>
  </si>
  <si>
    <t>Мальчики 2001-2002 г.р.</t>
  </si>
  <si>
    <t xml:space="preserve">   15.12.2012 г.</t>
  </si>
  <si>
    <t>Детский фестиваль «ВАВY  FEST»  по спортивному скалолазанию (болдеринг)</t>
  </si>
  <si>
    <t>с/зал РЦТиК г.Минска</t>
  </si>
  <si>
    <t>Гл. судья, НК</t>
  </si>
  <si>
    <t>Девочки 2001-2002 г.р.</t>
  </si>
  <si>
    <t>«Ю. тур.» РЦТиК</t>
  </si>
  <si>
    <t>сумма баллов</t>
  </si>
  <si>
    <t>Девочки 2003 г.р. и младше</t>
  </si>
  <si>
    <t>"Скалолаз" РЦТиК</t>
  </si>
  <si>
    <t>Олюха Маргарита</t>
  </si>
  <si>
    <t>Соковых Е.В.</t>
  </si>
  <si>
    <t>Шабуня Алексей</t>
  </si>
  <si>
    <t>ГПТ РЦТиК</t>
  </si>
  <si>
    <t>Притула Александр</t>
  </si>
  <si>
    <t>Бобрик Даниил</t>
  </si>
  <si>
    <t>Есипович Оля</t>
  </si>
  <si>
    <t>Ермохина Анна</t>
  </si>
  <si>
    <t>Агеев Глеб</t>
  </si>
  <si>
    <t>Маров Даниил</t>
  </si>
  <si>
    <t>"Альпинизм"</t>
  </si>
  <si>
    <t>Корбут Ф.С.</t>
  </si>
  <si>
    <t>Миклашевская Ксения</t>
  </si>
  <si>
    <t>Есманович Андрей</t>
  </si>
  <si>
    <t>Синюк Алина</t>
  </si>
  <si>
    <t>Общ. сумм.</t>
  </si>
  <si>
    <t>Фатюков Владислав</t>
  </si>
  <si>
    <t>Гринцевич Д.И</t>
  </si>
  <si>
    <t>Мальчики 2003 г.р. и младше</t>
  </si>
  <si>
    <t>-</t>
  </si>
  <si>
    <t>УО "РЕСПУБЛИКНСКИЙ ЦЕНТР ТУРИЗМА И КРАЕВЕДЕНИЯ"</t>
  </si>
  <si>
    <t>не старт.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</si>
</sst>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39">
    <font>
      <sz val="10"/>
      <name val="Arial Cyr"/>
      <family val="0"/>
    </font>
    <font>
      <sz val="8"/>
      <name val="Arial Cyr"/>
      <family val="0"/>
    </font>
    <font>
      <sz val="8"/>
      <color indexed="41"/>
      <name val="Arial Cyr"/>
      <family val="0"/>
    </font>
    <font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color indexed="41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sz val="7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0" xfId="56" applyFont="1" applyBorder="1" applyAlignment="1">
      <alignment horizont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0" xfId="56" applyFont="1" applyBorder="1" applyAlignment="1">
      <alignment wrapText="1"/>
      <protection/>
    </xf>
    <xf numFmtId="0" fontId="10" fillId="0" borderId="10" xfId="56" applyFont="1" applyBorder="1" applyAlignment="1">
      <alignment horizontal="center" wrapText="1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24" borderId="10" xfId="55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4" xfId="56" applyFont="1" applyBorder="1" applyAlignment="1">
      <alignment vertical="center" wrapText="1"/>
      <protection/>
    </xf>
    <xf numFmtId="0" fontId="10" fillId="0" borderId="14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56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4" borderId="10" xfId="55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24" borderId="11" xfId="5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0" fillId="24" borderId="10" xfId="56" applyFont="1" applyFill="1" applyBorder="1" applyAlignment="1">
      <alignment vertical="center" wrapText="1"/>
      <protection/>
    </xf>
    <xf numFmtId="0" fontId="10" fillId="24" borderId="10" xfId="56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wrapText="1"/>
      <protection/>
    </xf>
    <xf numFmtId="0" fontId="10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0" fillId="24" borderId="10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56" applyFont="1" applyBorder="1" applyAlignment="1">
      <alignment vertical="center" wrapText="1"/>
      <protection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24" borderId="11" xfId="55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4" xfId="56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9" fillId="0" borderId="14" xfId="56" applyFont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vertical="center" wrapText="1"/>
    </xf>
    <xf numFmtId="0" fontId="38" fillId="24" borderId="14" xfId="0" applyFont="1" applyFill="1" applyBorder="1" applyAlignment="1">
      <alignment vertical="center" wrapText="1"/>
    </xf>
    <xf numFmtId="0" fontId="20" fillId="0" borderId="14" xfId="56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4" borderId="14" xfId="56" applyFont="1" applyFill="1" applyBorder="1" applyAlignment="1">
      <alignment vertical="center" wrapText="1"/>
      <protection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9" fillId="0" borderId="0" xfId="0" applyFont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wrapText="1"/>
    </xf>
    <xf numFmtId="0" fontId="38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7" fillId="0" borderId="10" xfId="56" applyFont="1" applyBorder="1" applyAlignment="1">
      <alignment horizontal="center" wrapText="1"/>
      <protection/>
    </xf>
    <xf numFmtId="14" fontId="9" fillId="0" borderId="0" xfId="0" applyNumberFormat="1" applyFont="1" applyAlignment="1">
      <alignment horizontal="left" vertical="center"/>
    </xf>
    <xf numFmtId="0" fontId="7" fillId="0" borderId="14" xfId="56" applyFont="1" applyBorder="1" applyAlignment="1">
      <alignment horizont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17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6" xfId="53"/>
    <cellStyle name="Обычный 16" xfId="54"/>
    <cellStyle name="Обычный 17" xfId="55"/>
    <cellStyle name="Обычный 2" xfId="56"/>
    <cellStyle name="Обычный 3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49">
      <selection activeCell="D78" sqref="D78"/>
    </sheetView>
  </sheetViews>
  <sheetFormatPr defaultColWidth="9.00390625" defaultRowHeight="12.75"/>
  <cols>
    <col min="1" max="1" width="5.625" style="9" customWidth="1"/>
    <col min="2" max="2" width="22.875" style="2" customWidth="1"/>
    <col min="3" max="3" width="22.50390625" style="2" customWidth="1"/>
    <col min="4" max="4" width="5.875" style="2" customWidth="1"/>
    <col min="5" max="5" width="6.00390625" style="2" bestFit="1" customWidth="1"/>
    <col min="6" max="6" width="17.00390625" style="3" customWidth="1"/>
    <col min="7" max="7" width="3.625" style="2" customWidth="1"/>
    <col min="8" max="8" width="5.50390625" style="4" customWidth="1"/>
    <col min="9" max="16384" width="9.125" style="2" customWidth="1"/>
  </cols>
  <sheetData>
    <row r="1" spans="1:7" ht="15.75" customHeight="1">
      <c r="A1" s="9" t="s">
        <v>15</v>
      </c>
      <c r="B1" s="22" t="s">
        <v>10</v>
      </c>
      <c r="C1" s="22" t="s">
        <v>11</v>
      </c>
      <c r="D1" s="22" t="s">
        <v>16</v>
      </c>
      <c r="E1" s="22" t="s">
        <v>13</v>
      </c>
      <c r="F1" s="22" t="s">
        <v>17</v>
      </c>
      <c r="G1" s="2" t="s">
        <v>14</v>
      </c>
    </row>
    <row r="2" spans="1:8" ht="12.75">
      <c r="A2" s="10">
        <v>68</v>
      </c>
      <c r="B2" s="18" t="s">
        <v>53</v>
      </c>
      <c r="C2" s="77" t="s">
        <v>31</v>
      </c>
      <c r="D2" s="78">
        <v>2002</v>
      </c>
      <c r="E2" s="81" t="s">
        <v>27</v>
      </c>
      <c r="F2" s="84" t="s">
        <v>54</v>
      </c>
      <c r="G2" s="78" t="s">
        <v>55</v>
      </c>
      <c r="H2" s="23">
        <f aca="true" ca="1" t="shared" si="0" ref="H2:H21">RAND()</f>
        <v>0.28176683085729093</v>
      </c>
    </row>
    <row r="3" spans="1:8" ht="12.75">
      <c r="A3" s="10">
        <f aca="true" t="shared" si="1" ref="A3:A25">A2+1</f>
        <v>69</v>
      </c>
      <c r="B3" s="47" t="s">
        <v>67</v>
      </c>
      <c r="C3" s="18" t="s">
        <v>38</v>
      </c>
      <c r="D3" s="48">
        <v>2002</v>
      </c>
      <c r="E3" s="81" t="s">
        <v>27</v>
      </c>
      <c r="F3" s="18" t="s">
        <v>50</v>
      </c>
      <c r="G3" s="78" t="s">
        <v>55</v>
      </c>
      <c r="H3" s="4">
        <f ca="1" t="shared" si="0"/>
        <v>0.8057178338850295</v>
      </c>
    </row>
    <row r="4" spans="1:8" ht="12.75">
      <c r="A4" s="10">
        <f t="shared" si="1"/>
        <v>70</v>
      </c>
      <c r="B4" s="16" t="s">
        <v>77</v>
      </c>
      <c r="C4" s="77" t="s">
        <v>74</v>
      </c>
      <c r="D4" s="17">
        <v>2002</v>
      </c>
      <c r="E4" s="15" t="s">
        <v>27</v>
      </c>
      <c r="F4" s="12" t="s">
        <v>88</v>
      </c>
      <c r="G4" s="78" t="s">
        <v>55</v>
      </c>
      <c r="H4" s="4">
        <f ca="1" t="shared" si="0"/>
        <v>0.8200312928513567</v>
      </c>
    </row>
    <row r="5" spans="1:8" ht="12.75">
      <c r="A5" s="10">
        <f t="shared" si="1"/>
        <v>71</v>
      </c>
      <c r="B5" s="16" t="s">
        <v>82</v>
      </c>
      <c r="C5" s="77" t="s">
        <v>74</v>
      </c>
      <c r="D5" s="48">
        <v>2002</v>
      </c>
      <c r="E5" s="15" t="s">
        <v>27</v>
      </c>
      <c r="F5" s="12" t="s">
        <v>88</v>
      </c>
      <c r="G5" s="78" t="s">
        <v>55</v>
      </c>
      <c r="H5" s="4">
        <f ca="1" t="shared" si="0"/>
        <v>0.11905594292060506</v>
      </c>
    </row>
    <row r="6" spans="1:8" ht="12.75">
      <c r="A6" s="10">
        <f t="shared" si="1"/>
        <v>72</v>
      </c>
      <c r="B6" s="16" t="s">
        <v>86</v>
      </c>
      <c r="C6" s="77" t="s">
        <v>74</v>
      </c>
      <c r="D6" s="48">
        <v>2002</v>
      </c>
      <c r="E6" s="15" t="s">
        <v>27</v>
      </c>
      <c r="F6" s="12" t="s">
        <v>88</v>
      </c>
      <c r="G6" s="78" t="s">
        <v>55</v>
      </c>
      <c r="H6" s="4">
        <f ca="1" t="shared" si="0"/>
        <v>0.27132314082594644</v>
      </c>
    </row>
    <row r="7" spans="1:8" ht="12.75">
      <c r="A7" s="10">
        <f t="shared" si="1"/>
        <v>73</v>
      </c>
      <c r="B7" s="47" t="s">
        <v>120</v>
      </c>
      <c r="C7" s="82" t="s">
        <v>138</v>
      </c>
      <c r="D7" s="17">
        <v>2002</v>
      </c>
      <c r="E7" s="17" t="s">
        <v>136</v>
      </c>
      <c r="F7" s="18" t="s">
        <v>32</v>
      </c>
      <c r="G7" s="78" t="s">
        <v>55</v>
      </c>
      <c r="H7" s="4">
        <f ca="1" t="shared" si="0"/>
        <v>0.3475839447926654</v>
      </c>
    </row>
    <row r="8" spans="1:8" ht="12.75">
      <c r="A8" s="10">
        <f t="shared" si="1"/>
        <v>74</v>
      </c>
      <c r="B8" s="47" t="s">
        <v>121</v>
      </c>
      <c r="C8" s="82" t="s">
        <v>138</v>
      </c>
      <c r="D8" s="17">
        <v>2002</v>
      </c>
      <c r="E8" s="17" t="s">
        <v>27</v>
      </c>
      <c r="F8" s="18" t="s">
        <v>32</v>
      </c>
      <c r="G8" s="78" t="s">
        <v>55</v>
      </c>
      <c r="H8" s="4">
        <f ca="1" t="shared" si="0"/>
        <v>0.9497092513100345</v>
      </c>
    </row>
    <row r="9" spans="1:8" ht="12.75">
      <c r="A9" s="10">
        <f t="shared" si="1"/>
        <v>75</v>
      </c>
      <c r="B9" s="47" t="s">
        <v>141</v>
      </c>
      <c r="C9" s="82" t="s">
        <v>157</v>
      </c>
      <c r="D9" s="17">
        <v>2002</v>
      </c>
      <c r="E9" s="17" t="s">
        <v>27</v>
      </c>
      <c r="F9" s="84" t="s">
        <v>158</v>
      </c>
      <c r="G9" s="78" t="s">
        <v>55</v>
      </c>
      <c r="H9" s="4">
        <f ca="1" t="shared" si="0"/>
        <v>0.532450609359775</v>
      </c>
    </row>
    <row r="10" spans="1:8" s="24" customFormat="1" ht="12.75">
      <c r="A10" s="10">
        <f t="shared" si="1"/>
        <v>76</v>
      </c>
      <c r="B10" s="47" t="s">
        <v>142</v>
      </c>
      <c r="C10" s="82" t="s">
        <v>157</v>
      </c>
      <c r="D10" s="17">
        <v>2002</v>
      </c>
      <c r="E10" s="17" t="s">
        <v>27</v>
      </c>
      <c r="F10" s="84" t="s">
        <v>158</v>
      </c>
      <c r="G10" s="78" t="s">
        <v>55</v>
      </c>
      <c r="H10" s="4">
        <f ca="1" t="shared" si="0"/>
        <v>0.6472555013269992</v>
      </c>
    </row>
    <row r="11" spans="1:8" s="24" customFormat="1" ht="12.75">
      <c r="A11" s="10">
        <f t="shared" si="1"/>
        <v>77</v>
      </c>
      <c r="B11" s="47" t="s">
        <v>155</v>
      </c>
      <c r="C11" s="82" t="s">
        <v>157</v>
      </c>
      <c r="D11" s="17">
        <v>2002</v>
      </c>
      <c r="E11" s="17" t="s">
        <v>27</v>
      </c>
      <c r="F11" s="84" t="s">
        <v>158</v>
      </c>
      <c r="G11" s="78" t="s">
        <v>55</v>
      </c>
      <c r="H11" s="4">
        <f ca="1" t="shared" si="0"/>
        <v>0.3523027337107423</v>
      </c>
    </row>
    <row r="12" spans="1:8" s="24" customFormat="1" ht="12.75">
      <c r="A12" s="10">
        <f t="shared" si="1"/>
        <v>78</v>
      </c>
      <c r="B12" s="47" t="s">
        <v>156</v>
      </c>
      <c r="C12" s="82" t="s">
        <v>157</v>
      </c>
      <c r="D12" s="17">
        <v>2002</v>
      </c>
      <c r="E12" s="17" t="s">
        <v>27</v>
      </c>
      <c r="F12" s="84" t="s">
        <v>158</v>
      </c>
      <c r="G12" s="78" t="s">
        <v>55</v>
      </c>
      <c r="H12" s="4">
        <f ca="1" t="shared" si="0"/>
        <v>0.009186410452848293</v>
      </c>
    </row>
    <row r="13" spans="1:8" s="24" customFormat="1" ht="12.75">
      <c r="A13" s="10">
        <f t="shared" si="1"/>
        <v>79</v>
      </c>
      <c r="B13" s="18" t="s">
        <v>57</v>
      </c>
      <c r="C13" s="18" t="s">
        <v>207</v>
      </c>
      <c r="D13" s="17">
        <v>2001</v>
      </c>
      <c r="E13" s="81" t="s">
        <v>27</v>
      </c>
      <c r="F13" s="47" t="s">
        <v>65</v>
      </c>
      <c r="G13" s="17" t="s">
        <v>55</v>
      </c>
      <c r="H13" s="23">
        <f ca="1" t="shared" si="0"/>
        <v>0.4100296274069315</v>
      </c>
    </row>
    <row r="14" spans="1:8" ht="12.75">
      <c r="A14" s="10">
        <f t="shared" si="1"/>
        <v>80</v>
      </c>
      <c r="B14" s="47" t="s">
        <v>68</v>
      </c>
      <c r="C14" s="18" t="s">
        <v>38</v>
      </c>
      <c r="D14" s="48">
        <v>2001</v>
      </c>
      <c r="E14" s="81" t="s">
        <v>27</v>
      </c>
      <c r="F14" s="18" t="s">
        <v>50</v>
      </c>
      <c r="G14" s="78" t="s">
        <v>55</v>
      </c>
      <c r="H14" s="23">
        <f ca="1" t="shared" si="0"/>
        <v>0.4014924367740129</v>
      </c>
    </row>
    <row r="15" spans="1:8" ht="12.75">
      <c r="A15" s="10">
        <f t="shared" si="1"/>
        <v>81</v>
      </c>
      <c r="B15" s="18" t="s">
        <v>91</v>
      </c>
      <c r="C15" s="77" t="s">
        <v>92</v>
      </c>
      <c r="D15" s="48">
        <v>2001</v>
      </c>
      <c r="E15" s="48" t="s">
        <v>93</v>
      </c>
      <c r="F15" s="12" t="s">
        <v>35</v>
      </c>
      <c r="G15" s="48" t="s">
        <v>55</v>
      </c>
      <c r="H15" s="4">
        <f ca="1" t="shared" si="0"/>
        <v>0.05443517309561674</v>
      </c>
    </row>
    <row r="16" spans="1:8" ht="12.75">
      <c r="A16" s="10">
        <f t="shared" si="1"/>
        <v>82</v>
      </c>
      <c r="B16" s="16" t="s">
        <v>97</v>
      </c>
      <c r="C16" s="77" t="s">
        <v>98</v>
      </c>
      <c r="D16" s="48">
        <v>2001</v>
      </c>
      <c r="E16" s="15" t="s">
        <v>27</v>
      </c>
      <c r="F16" s="12" t="s">
        <v>45</v>
      </c>
      <c r="G16" s="78" t="s">
        <v>55</v>
      </c>
      <c r="H16" s="23">
        <f ca="1" t="shared" si="0"/>
        <v>0.34888493085518135</v>
      </c>
    </row>
    <row r="17" spans="1:8" ht="12.75">
      <c r="A17" s="10">
        <f t="shared" si="1"/>
        <v>83</v>
      </c>
      <c r="B17" s="47" t="s">
        <v>113</v>
      </c>
      <c r="C17" s="82" t="s">
        <v>138</v>
      </c>
      <c r="D17" s="17">
        <v>2001</v>
      </c>
      <c r="E17" s="17" t="s">
        <v>136</v>
      </c>
      <c r="F17" s="18" t="s">
        <v>32</v>
      </c>
      <c r="G17" s="78" t="s">
        <v>55</v>
      </c>
      <c r="H17" s="4">
        <f ca="1" t="shared" si="0"/>
        <v>0.3438509795497344</v>
      </c>
    </row>
    <row r="18" spans="1:8" ht="12.75">
      <c r="A18" s="10">
        <f t="shared" si="1"/>
        <v>84</v>
      </c>
      <c r="B18" s="47" t="s">
        <v>139</v>
      </c>
      <c r="C18" s="82" t="s">
        <v>157</v>
      </c>
      <c r="D18" s="17">
        <v>2001</v>
      </c>
      <c r="E18" s="17" t="s">
        <v>27</v>
      </c>
      <c r="F18" s="84" t="s">
        <v>158</v>
      </c>
      <c r="G18" s="78" t="s">
        <v>55</v>
      </c>
      <c r="H18" s="4">
        <f ca="1" t="shared" si="0"/>
        <v>0.3429133002202196</v>
      </c>
    </row>
    <row r="19" spans="1:8" ht="12.75">
      <c r="A19" s="10">
        <f t="shared" si="1"/>
        <v>85</v>
      </c>
      <c r="B19" s="47" t="s">
        <v>140</v>
      </c>
      <c r="C19" s="82" t="s">
        <v>157</v>
      </c>
      <c r="D19" s="17">
        <v>2001</v>
      </c>
      <c r="E19" s="17" t="s">
        <v>27</v>
      </c>
      <c r="F19" s="84" t="s">
        <v>158</v>
      </c>
      <c r="G19" s="78" t="s">
        <v>55</v>
      </c>
      <c r="H19" s="4">
        <f ca="1" t="shared" si="0"/>
        <v>0.8745778517112495</v>
      </c>
    </row>
    <row r="20" spans="1:8" ht="12.75">
      <c r="A20" s="10">
        <f t="shared" si="1"/>
        <v>86</v>
      </c>
      <c r="B20" s="47" t="s">
        <v>143</v>
      </c>
      <c r="C20" s="82" t="s">
        <v>157</v>
      </c>
      <c r="D20" s="17">
        <v>2001</v>
      </c>
      <c r="E20" s="17" t="s">
        <v>27</v>
      </c>
      <c r="F20" s="84" t="s">
        <v>158</v>
      </c>
      <c r="G20" s="78" t="s">
        <v>55</v>
      </c>
      <c r="H20" s="4">
        <f ca="1" t="shared" si="0"/>
        <v>0.05236474591603102</v>
      </c>
    </row>
    <row r="21" spans="1:8" ht="12.75">
      <c r="A21" s="10">
        <f t="shared" si="1"/>
        <v>87</v>
      </c>
      <c r="B21" s="84" t="s">
        <v>165</v>
      </c>
      <c r="C21" s="18" t="s">
        <v>161</v>
      </c>
      <c r="D21" s="17">
        <v>2001</v>
      </c>
      <c r="E21" s="79" t="s">
        <v>164</v>
      </c>
      <c r="F21" s="45" t="s">
        <v>162</v>
      </c>
      <c r="G21" s="113" t="s">
        <v>55</v>
      </c>
      <c r="H21" s="4">
        <f ca="1" t="shared" si="0"/>
        <v>0.5748972606090561</v>
      </c>
    </row>
    <row r="22" spans="1:7" ht="12.75">
      <c r="A22" s="10">
        <f t="shared" si="1"/>
        <v>88</v>
      </c>
      <c r="B22" s="47" t="s">
        <v>175</v>
      </c>
      <c r="C22" s="82" t="s">
        <v>174</v>
      </c>
      <c r="D22" s="17">
        <v>2001</v>
      </c>
      <c r="E22" s="17" t="s">
        <v>176</v>
      </c>
      <c r="F22" s="84" t="s">
        <v>30</v>
      </c>
      <c r="G22" s="78" t="s">
        <v>55</v>
      </c>
    </row>
    <row r="23" spans="1:8" ht="12.75">
      <c r="A23" s="10">
        <f t="shared" si="1"/>
        <v>89</v>
      </c>
      <c r="B23" s="47" t="s">
        <v>190</v>
      </c>
      <c r="C23" s="82" t="s">
        <v>191</v>
      </c>
      <c r="D23" s="17">
        <v>2001</v>
      </c>
      <c r="E23" s="17" t="s">
        <v>27</v>
      </c>
      <c r="F23" s="84" t="s">
        <v>193</v>
      </c>
      <c r="G23" s="78" t="s">
        <v>55</v>
      </c>
      <c r="H23" s="4">
        <f aca="true" ca="1" t="shared" si="2" ref="H23:H54">RAND()</f>
        <v>0.581272410191092</v>
      </c>
    </row>
    <row r="24" spans="1:8" ht="12.75" customHeight="1">
      <c r="A24" s="10">
        <f t="shared" si="1"/>
        <v>90</v>
      </c>
      <c r="B24" s="47" t="s">
        <v>211</v>
      </c>
      <c r="C24" s="82" t="s">
        <v>214</v>
      </c>
      <c r="D24" s="17">
        <v>2001</v>
      </c>
      <c r="E24" s="17" t="s">
        <v>27</v>
      </c>
      <c r="F24" s="84" t="s">
        <v>212</v>
      </c>
      <c r="G24" s="78" t="s">
        <v>55</v>
      </c>
      <c r="H24" s="4">
        <f ca="1" t="shared" si="2"/>
        <v>0.8359682953825969</v>
      </c>
    </row>
    <row r="25" spans="1:8" ht="12.75">
      <c r="A25" s="10">
        <f t="shared" si="1"/>
        <v>91</v>
      </c>
      <c r="B25" s="18" t="s">
        <v>60</v>
      </c>
      <c r="C25" s="18" t="s">
        <v>207</v>
      </c>
      <c r="D25" s="17">
        <v>2002</v>
      </c>
      <c r="E25" s="81" t="s">
        <v>27</v>
      </c>
      <c r="F25" s="47" t="s">
        <v>65</v>
      </c>
      <c r="G25" s="17" t="s">
        <v>22</v>
      </c>
      <c r="H25" s="4">
        <f ca="1" t="shared" si="2"/>
        <v>0.5340731025521528</v>
      </c>
    </row>
    <row r="26" spans="1:8" ht="12.75">
      <c r="A26" s="10">
        <f aca="true" t="shared" si="3" ref="A26:A57">A25+1</f>
        <v>92</v>
      </c>
      <c r="B26" s="18" t="s">
        <v>61</v>
      </c>
      <c r="C26" s="18" t="s">
        <v>207</v>
      </c>
      <c r="D26" s="17">
        <v>2002</v>
      </c>
      <c r="E26" s="81" t="s">
        <v>27</v>
      </c>
      <c r="F26" s="47" t="s">
        <v>65</v>
      </c>
      <c r="G26" s="17" t="s">
        <v>22</v>
      </c>
      <c r="H26" s="4">
        <f ca="1" t="shared" si="2"/>
        <v>0.8736339132661239</v>
      </c>
    </row>
    <row r="27" spans="1:8" ht="12.75">
      <c r="A27" s="10">
        <f t="shared" si="3"/>
        <v>93</v>
      </c>
      <c r="B27" s="18" t="s">
        <v>63</v>
      </c>
      <c r="C27" s="18" t="s">
        <v>207</v>
      </c>
      <c r="D27" s="17">
        <v>2002</v>
      </c>
      <c r="E27" s="81" t="s">
        <v>27</v>
      </c>
      <c r="F27" s="47" t="s">
        <v>65</v>
      </c>
      <c r="G27" s="17" t="s">
        <v>22</v>
      </c>
      <c r="H27" s="4">
        <f ca="1" t="shared" si="2"/>
        <v>0.33589618213811523</v>
      </c>
    </row>
    <row r="28" spans="1:8" ht="12.75">
      <c r="A28" s="10">
        <f t="shared" si="3"/>
        <v>94</v>
      </c>
      <c r="B28" s="16" t="s">
        <v>80</v>
      </c>
      <c r="C28" s="77" t="s">
        <v>74</v>
      </c>
      <c r="D28" s="78">
        <v>2002</v>
      </c>
      <c r="E28" s="15" t="s">
        <v>27</v>
      </c>
      <c r="F28" s="12" t="s">
        <v>88</v>
      </c>
      <c r="G28" s="78" t="s">
        <v>22</v>
      </c>
      <c r="H28" s="4">
        <f ca="1" t="shared" si="2"/>
        <v>0.48635714392534624</v>
      </c>
    </row>
    <row r="29" spans="1:8" ht="12.75">
      <c r="A29" s="10">
        <f t="shared" si="3"/>
        <v>95</v>
      </c>
      <c r="B29" s="16" t="s">
        <v>95</v>
      </c>
      <c r="C29" s="77" t="s">
        <v>98</v>
      </c>
      <c r="D29" s="48">
        <v>2002</v>
      </c>
      <c r="E29" s="15" t="s">
        <v>27</v>
      </c>
      <c r="F29" s="12" t="s">
        <v>45</v>
      </c>
      <c r="G29" s="48" t="s">
        <v>22</v>
      </c>
      <c r="H29" s="4">
        <f ca="1" t="shared" si="2"/>
        <v>0.32193336775752646</v>
      </c>
    </row>
    <row r="30" spans="1:8" ht="12.75">
      <c r="A30" s="10">
        <f t="shared" si="3"/>
        <v>96</v>
      </c>
      <c r="B30" s="47" t="s">
        <v>112</v>
      </c>
      <c r="C30" s="82" t="s">
        <v>138</v>
      </c>
      <c r="D30" s="17">
        <v>2002</v>
      </c>
      <c r="E30" s="17" t="s">
        <v>135</v>
      </c>
      <c r="F30" s="18" t="s">
        <v>32</v>
      </c>
      <c r="G30" s="78" t="s">
        <v>22</v>
      </c>
      <c r="H30" s="4">
        <f ca="1" t="shared" si="2"/>
        <v>0.6578465158101934</v>
      </c>
    </row>
    <row r="31" spans="1:8" ht="12.75">
      <c r="A31" s="10">
        <f t="shared" si="3"/>
        <v>97</v>
      </c>
      <c r="B31" s="47" t="s">
        <v>115</v>
      </c>
      <c r="C31" s="82" t="s">
        <v>138</v>
      </c>
      <c r="D31" s="17">
        <v>2002</v>
      </c>
      <c r="E31" s="17" t="s">
        <v>136</v>
      </c>
      <c r="F31" s="18" t="s">
        <v>32</v>
      </c>
      <c r="G31" s="78" t="s">
        <v>22</v>
      </c>
      <c r="H31" s="4">
        <f ca="1" t="shared" si="2"/>
        <v>0.5516492439457599</v>
      </c>
    </row>
    <row r="32" spans="1:8" ht="12.75">
      <c r="A32" s="10">
        <f t="shared" si="3"/>
        <v>98</v>
      </c>
      <c r="B32" s="47" t="s">
        <v>118</v>
      </c>
      <c r="C32" s="82" t="s">
        <v>138</v>
      </c>
      <c r="D32" s="17">
        <v>2002</v>
      </c>
      <c r="E32" s="17" t="s">
        <v>27</v>
      </c>
      <c r="F32" s="18" t="s">
        <v>32</v>
      </c>
      <c r="G32" s="78" t="s">
        <v>22</v>
      </c>
      <c r="H32" s="4">
        <f ca="1" t="shared" si="2"/>
        <v>0.5123681992266196</v>
      </c>
    </row>
    <row r="33" spans="1:8" ht="12.75">
      <c r="A33" s="10">
        <f t="shared" si="3"/>
        <v>99</v>
      </c>
      <c r="B33" s="47" t="s">
        <v>122</v>
      </c>
      <c r="C33" s="82" t="s">
        <v>138</v>
      </c>
      <c r="D33" s="17">
        <v>2002</v>
      </c>
      <c r="E33" s="17" t="s">
        <v>27</v>
      </c>
      <c r="F33" s="18" t="s">
        <v>32</v>
      </c>
      <c r="G33" s="78" t="s">
        <v>22</v>
      </c>
      <c r="H33" s="4">
        <f ca="1" t="shared" si="2"/>
        <v>0.08596886250951852</v>
      </c>
    </row>
    <row r="34" spans="1:8" ht="12.75">
      <c r="A34" s="10">
        <f t="shared" si="3"/>
        <v>100</v>
      </c>
      <c r="B34" s="47" t="s">
        <v>124</v>
      </c>
      <c r="C34" s="82" t="s">
        <v>138</v>
      </c>
      <c r="D34" s="17">
        <v>2002</v>
      </c>
      <c r="E34" s="17" t="s">
        <v>27</v>
      </c>
      <c r="F34" s="18" t="s">
        <v>32</v>
      </c>
      <c r="G34" s="78" t="s">
        <v>22</v>
      </c>
      <c r="H34" s="4">
        <f ca="1" t="shared" si="2"/>
        <v>0.5348045682192923</v>
      </c>
    </row>
    <row r="35" spans="1:8" ht="12.75">
      <c r="A35" s="10">
        <f t="shared" si="3"/>
        <v>101</v>
      </c>
      <c r="B35" s="47" t="s">
        <v>125</v>
      </c>
      <c r="C35" s="82" t="s">
        <v>138</v>
      </c>
      <c r="D35" s="17">
        <v>2002</v>
      </c>
      <c r="E35" s="17" t="s">
        <v>136</v>
      </c>
      <c r="F35" s="18" t="s">
        <v>32</v>
      </c>
      <c r="G35" s="78" t="s">
        <v>22</v>
      </c>
      <c r="H35" s="4">
        <f ca="1" t="shared" si="2"/>
        <v>0.280375386365604</v>
      </c>
    </row>
    <row r="36" spans="1:8" ht="12.75">
      <c r="A36" s="10">
        <f t="shared" si="3"/>
        <v>102</v>
      </c>
      <c r="B36" s="47" t="s">
        <v>127</v>
      </c>
      <c r="C36" s="82" t="s">
        <v>138</v>
      </c>
      <c r="D36" s="17">
        <v>2002</v>
      </c>
      <c r="E36" s="17" t="s">
        <v>136</v>
      </c>
      <c r="F36" s="18" t="s">
        <v>32</v>
      </c>
      <c r="G36" s="78" t="s">
        <v>22</v>
      </c>
      <c r="H36" s="4">
        <f ca="1" t="shared" si="2"/>
        <v>0.3625830275201405</v>
      </c>
    </row>
    <row r="37" spans="1:8" ht="12.75">
      <c r="A37" s="10">
        <f t="shared" si="3"/>
        <v>103</v>
      </c>
      <c r="B37" s="47" t="s">
        <v>130</v>
      </c>
      <c r="C37" s="82" t="s">
        <v>138</v>
      </c>
      <c r="D37" s="17">
        <v>2002</v>
      </c>
      <c r="E37" s="17" t="s">
        <v>27</v>
      </c>
      <c r="F37" s="18" t="s">
        <v>39</v>
      </c>
      <c r="G37" s="78" t="s">
        <v>22</v>
      </c>
      <c r="H37" s="4">
        <f ca="1" t="shared" si="2"/>
        <v>0.6199274465205162</v>
      </c>
    </row>
    <row r="38" spans="1:8" ht="12.75">
      <c r="A38" s="10">
        <f t="shared" si="3"/>
        <v>104</v>
      </c>
      <c r="B38" s="47" t="s">
        <v>131</v>
      </c>
      <c r="C38" s="82" t="s">
        <v>138</v>
      </c>
      <c r="D38" s="17">
        <v>2002</v>
      </c>
      <c r="E38" s="17" t="s">
        <v>27</v>
      </c>
      <c r="F38" s="18" t="s">
        <v>39</v>
      </c>
      <c r="G38" s="78" t="s">
        <v>22</v>
      </c>
      <c r="H38" s="4">
        <f ca="1" t="shared" si="2"/>
        <v>0.7449347224115863</v>
      </c>
    </row>
    <row r="39" spans="1:8" ht="12.75">
      <c r="A39" s="10">
        <f t="shared" si="3"/>
        <v>105</v>
      </c>
      <c r="B39" s="47" t="s">
        <v>152</v>
      </c>
      <c r="C39" s="82" t="s">
        <v>157</v>
      </c>
      <c r="D39" s="17">
        <v>2002</v>
      </c>
      <c r="E39" s="17" t="s">
        <v>27</v>
      </c>
      <c r="F39" s="84" t="s">
        <v>158</v>
      </c>
      <c r="G39" s="78" t="s">
        <v>22</v>
      </c>
      <c r="H39" s="4">
        <f ca="1" t="shared" si="2"/>
        <v>0.48832685219143457</v>
      </c>
    </row>
    <row r="40" spans="1:8" ht="12.75">
      <c r="A40" s="10">
        <f t="shared" si="3"/>
        <v>106</v>
      </c>
      <c r="B40" s="33" t="s">
        <v>167</v>
      </c>
      <c r="C40" s="18" t="s">
        <v>161</v>
      </c>
      <c r="D40" s="34">
        <v>2002</v>
      </c>
      <c r="E40" s="34" t="s">
        <v>27</v>
      </c>
      <c r="F40" s="45" t="s">
        <v>162</v>
      </c>
      <c r="G40" s="113" t="s">
        <v>22</v>
      </c>
      <c r="H40" s="4">
        <f ca="1" t="shared" si="2"/>
        <v>0.2885759743642806</v>
      </c>
    </row>
    <row r="41" spans="1:8" ht="12.75">
      <c r="A41" s="10">
        <f t="shared" si="3"/>
        <v>107</v>
      </c>
      <c r="B41" s="16" t="s">
        <v>180</v>
      </c>
      <c r="C41" s="18" t="s">
        <v>161</v>
      </c>
      <c r="D41" s="17">
        <v>2002</v>
      </c>
      <c r="E41" s="17" t="s">
        <v>27</v>
      </c>
      <c r="F41" s="45" t="s">
        <v>162</v>
      </c>
      <c r="G41" s="113" t="s">
        <v>22</v>
      </c>
      <c r="H41" s="4">
        <f ca="1" t="shared" si="2"/>
        <v>0.06342019750705141</v>
      </c>
    </row>
    <row r="42" spans="1:8" ht="12.75">
      <c r="A42" s="10">
        <f t="shared" si="3"/>
        <v>108</v>
      </c>
      <c r="B42" s="16" t="s">
        <v>168</v>
      </c>
      <c r="C42" s="18" t="s">
        <v>161</v>
      </c>
      <c r="D42" s="17">
        <v>2002</v>
      </c>
      <c r="E42" s="17" t="s">
        <v>27</v>
      </c>
      <c r="F42" s="45" t="s">
        <v>162</v>
      </c>
      <c r="G42" s="113" t="s">
        <v>22</v>
      </c>
      <c r="H42" s="4">
        <f ca="1" t="shared" si="2"/>
        <v>0.47183765719400594</v>
      </c>
    </row>
    <row r="43" spans="1:8" ht="12.75">
      <c r="A43" s="10">
        <f t="shared" si="3"/>
        <v>109</v>
      </c>
      <c r="B43" s="16" t="s">
        <v>169</v>
      </c>
      <c r="C43" s="18" t="s">
        <v>161</v>
      </c>
      <c r="D43" s="17">
        <v>2002</v>
      </c>
      <c r="E43" s="17" t="s">
        <v>27</v>
      </c>
      <c r="F43" s="45" t="s">
        <v>162</v>
      </c>
      <c r="G43" s="113" t="s">
        <v>22</v>
      </c>
      <c r="H43" s="4">
        <f ca="1" t="shared" si="2"/>
        <v>0.09543018300619144</v>
      </c>
    </row>
    <row r="44" spans="1:8" ht="12.75">
      <c r="A44" s="10">
        <f t="shared" si="3"/>
        <v>110</v>
      </c>
      <c r="B44" s="47" t="s">
        <v>173</v>
      </c>
      <c r="C44" s="18" t="s">
        <v>210</v>
      </c>
      <c r="D44" s="17">
        <v>2002</v>
      </c>
      <c r="E44" s="17" t="s">
        <v>27</v>
      </c>
      <c r="F44" s="84" t="s">
        <v>172</v>
      </c>
      <c r="G44" s="78" t="s">
        <v>22</v>
      </c>
      <c r="H44" s="4">
        <f ca="1" t="shared" si="2"/>
        <v>0.8266350259950621</v>
      </c>
    </row>
    <row r="45" spans="1:8" ht="12.75">
      <c r="A45" s="10">
        <f t="shared" si="3"/>
        <v>111</v>
      </c>
      <c r="B45" s="47" t="s">
        <v>195</v>
      </c>
      <c r="C45" s="50" t="s">
        <v>198</v>
      </c>
      <c r="D45" s="48">
        <v>2002</v>
      </c>
      <c r="E45" s="48" t="s">
        <v>136</v>
      </c>
      <c r="F45" s="47" t="s">
        <v>28</v>
      </c>
      <c r="G45" s="48" t="s">
        <v>22</v>
      </c>
      <c r="H45" s="4">
        <f ca="1" t="shared" si="2"/>
        <v>0.5741262159572604</v>
      </c>
    </row>
    <row r="46" spans="1:8" ht="12.75">
      <c r="A46" s="10">
        <f t="shared" si="3"/>
        <v>112</v>
      </c>
      <c r="B46" s="18" t="s">
        <v>56</v>
      </c>
      <c r="C46" s="18" t="s">
        <v>207</v>
      </c>
      <c r="D46" s="17">
        <v>2001</v>
      </c>
      <c r="E46" s="81" t="s">
        <v>27</v>
      </c>
      <c r="F46" s="47" t="s">
        <v>65</v>
      </c>
      <c r="G46" s="17" t="s">
        <v>22</v>
      </c>
      <c r="H46" s="4">
        <f ca="1" t="shared" si="2"/>
        <v>0.32087995052826757</v>
      </c>
    </row>
    <row r="47" spans="1:8" ht="12.75">
      <c r="A47" s="10">
        <f t="shared" si="3"/>
        <v>113</v>
      </c>
      <c r="B47" s="18" t="s">
        <v>58</v>
      </c>
      <c r="C47" s="18" t="s">
        <v>207</v>
      </c>
      <c r="D47" s="17">
        <v>2001</v>
      </c>
      <c r="E47" s="81" t="s">
        <v>27</v>
      </c>
      <c r="F47" s="47" t="s">
        <v>65</v>
      </c>
      <c r="G47" s="17" t="s">
        <v>22</v>
      </c>
      <c r="H47" s="4">
        <f ca="1" t="shared" si="2"/>
        <v>0.3220386845787755</v>
      </c>
    </row>
    <row r="48" spans="1:8" ht="12.75">
      <c r="A48" s="10">
        <f t="shared" si="3"/>
        <v>114</v>
      </c>
      <c r="B48" s="18" t="s">
        <v>59</v>
      </c>
      <c r="C48" s="18" t="s">
        <v>207</v>
      </c>
      <c r="D48" s="17">
        <v>2001</v>
      </c>
      <c r="E48" s="81" t="s">
        <v>27</v>
      </c>
      <c r="F48" s="47" t="s">
        <v>65</v>
      </c>
      <c r="G48" s="17" t="s">
        <v>22</v>
      </c>
      <c r="H48" s="4">
        <f ca="1" t="shared" si="2"/>
        <v>0.6680082238258698</v>
      </c>
    </row>
    <row r="49" spans="1:8" ht="12.75">
      <c r="A49" s="10">
        <f t="shared" si="3"/>
        <v>115</v>
      </c>
      <c r="B49" s="18" t="s">
        <v>62</v>
      </c>
      <c r="C49" s="18" t="s">
        <v>207</v>
      </c>
      <c r="D49" s="17">
        <v>2001</v>
      </c>
      <c r="E49" s="81" t="s">
        <v>27</v>
      </c>
      <c r="F49" s="47" t="s">
        <v>65</v>
      </c>
      <c r="G49" s="17" t="s">
        <v>22</v>
      </c>
      <c r="H49" s="4">
        <f ca="1" t="shared" si="2"/>
        <v>0.42604789457543535</v>
      </c>
    </row>
    <row r="50" spans="1:8" ht="12.75">
      <c r="A50" s="10">
        <f t="shared" si="3"/>
        <v>116</v>
      </c>
      <c r="B50" s="16" t="s">
        <v>75</v>
      </c>
      <c r="C50" s="77" t="s">
        <v>74</v>
      </c>
      <c r="D50" s="17">
        <v>2001</v>
      </c>
      <c r="E50" s="15" t="s">
        <v>27</v>
      </c>
      <c r="F50" s="12" t="s">
        <v>88</v>
      </c>
      <c r="G50" s="78" t="s">
        <v>22</v>
      </c>
      <c r="H50" s="4">
        <f ca="1" t="shared" si="2"/>
        <v>0.3605813084617493</v>
      </c>
    </row>
    <row r="51" spans="1:8" ht="12.75">
      <c r="A51" s="10">
        <f t="shared" si="3"/>
        <v>117</v>
      </c>
      <c r="B51" s="16" t="s">
        <v>78</v>
      </c>
      <c r="C51" s="77" t="s">
        <v>74</v>
      </c>
      <c r="D51" s="17">
        <v>2001</v>
      </c>
      <c r="E51" s="15" t="s">
        <v>27</v>
      </c>
      <c r="F51" s="12" t="s">
        <v>88</v>
      </c>
      <c r="G51" s="78" t="s">
        <v>22</v>
      </c>
      <c r="H51" s="4">
        <f ca="1" t="shared" si="2"/>
        <v>0.9928355607177455</v>
      </c>
    </row>
    <row r="52" spans="1:8" ht="12.75">
      <c r="A52" s="10">
        <f t="shared" si="3"/>
        <v>118</v>
      </c>
      <c r="B52" s="16" t="s">
        <v>79</v>
      </c>
      <c r="C52" s="77" t="s">
        <v>74</v>
      </c>
      <c r="D52" s="17">
        <v>2001</v>
      </c>
      <c r="E52" s="15" t="s">
        <v>27</v>
      </c>
      <c r="F52" s="12" t="s">
        <v>88</v>
      </c>
      <c r="G52" s="78" t="s">
        <v>22</v>
      </c>
      <c r="H52" s="4">
        <f ca="1" t="shared" si="2"/>
        <v>0.2965656055148047</v>
      </c>
    </row>
    <row r="53" spans="1:8" ht="12.75">
      <c r="A53" s="10">
        <f t="shared" si="3"/>
        <v>119</v>
      </c>
      <c r="B53" s="16" t="s">
        <v>87</v>
      </c>
      <c r="C53" s="77" t="s">
        <v>74</v>
      </c>
      <c r="D53" s="48">
        <v>2001</v>
      </c>
      <c r="E53" s="15" t="s">
        <v>27</v>
      </c>
      <c r="F53" s="12" t="s">
        <v>88</v>
      </c>
      <c r="G53" s="78" t="s">
        <v>22</v>
      </c>
      <c r="H53" s="4">
        <f ca="1" t="shared" si="2"/>
        <v>0.8594707509006307</v>
      </c>
    </row>
    <row r="54" spans="1:8" ht="12.75">
      <c r="A54" s="10">
        <f t="shared" si="3"/>
        <v>120</v>
      </c>
      <c r="B54" s="16" t="s">
        <v>94</v>
      </c>
      <c r="C54" s="77" t="s">
        <v>98</v>
      </c>
      <c r="D54" s="48">
        <v>2001</v>
      </c>
      <c r="E54" s="15" t="s">
        <v>27</v>
      </c>
      <c r="F54" s="12" t="s">
        <v>45</v>
      </c>
      <c r="G54" s="48" t="s">
        <v>22</v>
      </c>
      <c r="H54" s="4">
        <f ca="1" t="shared" si="2"/>
        <v>0.016421558997946395</v>
      </c>
    </row>
    <row r="55" spans="1:8" ht="12.75">
      <c r="A55" s="10">
        <f t="shared" si="3"/>
        <v>121</v>
      </c>
      <c r="B55" s="16" t="s">
        <v>96</v>
      </c>
      <c r="C55" s="77" t="s">
        <v>98</v>
      </c>
      <c r="D55" s="48">
        <v>2001</v>
      </c>
      <c r="E55" s="15" t="s">
        <v>27</v>
      </c>
      <c r="F55" s="12" t="s">
        <v>45</v>
      </c>
      <c r="G55" s="48" t="s">
        <v>22</v>
      </c>
      <c r="H55" s="4">
        <f aca="true" ca="1" t="shared" si="4" ref="H55:H86">RAND()</f>
        <v>0.05321826309843569</v>
      </c>
    </row>
    <row r="56" spans="1:8" ht="12.75">
      <c r="A56" s="10">
        <f t="shared" si="3"/>
        <v>122</v>
      </c>
      <c r="B56" s="47" t="s">
        <v>111</v>
      </c>
      <c r="C56" s="82" t="s">
        <v>138</v>
      </c>
      <c r="D56" s="17">
        <v>2001</v>
      </c>
      <c r="E56" s="17" t="s">
        <v>27</v>
      </c>
      <c r="F56" s="18" t="s">
        <v>32</v>
      </c>
      <c r="G56" s="78" t="s">
        <v>22</v>
      </c>
      <c r="H56" s="4">
        <f ca="1" t="shared" si="4"/>
        <v>0.8400807897518074</v>
      </c>
    </row>
    <row r="57" spans="1:8" ht="12.75">
      <c r="A57" s="10">
        <f t="shared" si="3"/>
        <v>123</v>
      </c>
      <c r="B57" s="47" t="s">
        <v>129</v>
      </c>
      <c r="C57" s="82" t="s">
        <v>138</v>
      </c>
      <c r="D57" s="17">
        <v>2001</v>
      </c>
      <c r="E57" s="17" t="s">
        <v>27</v>
      </c>
      <c r="F57" s="18" t="s">
        <v>39</v>
      </c>
      <c r="G57" s="78" t="s">
        <v>22</v>
      </c>
      <c r="H57" s="4">
        <f ca="1" t="shared" si="4"/>
        <v>0.7029630648105547</v>
      </c>
    </row>
    <row r="58" spans="1:8" ht="12.75">
      <c r="A58" s="10">
        <f aca="true" t="shared" si="5" ref="A58:A84">A57+1</f>
        <v>124</v>
      </c>
      <c r="B58" s="47" t="s">
        <v>132</v>
      </c>
      <c r="C58" s="82" t="s">
        <v>138</v>
      </c>
      <c r="D58" s="17">
        <v>2001</v>
      </c>
      <c r="E58" s="17">
        <v>2</v>
      </c>
      <c r="F58" s="18" t="s">
        <v>39</v>
      </c>
      <c r="G58" s="78" t="s">
        <v>22</v>
      </c>
      <c r="H58" s="4">
        <f ca="1" t="shared" si="4"/>
        <v>0.5601470344050412</v>
      </c>
    </row>
    <row r="59" spans="1:8" ht="12.75">
      <c r="A59" s="10">
        <f t="shared" si="5"/>
        <v>125</v>
      </c>
      <c r="B59" s="47" t="s">
        <v>144</v>
      </c>
      <c r="C59" s="82" t="s">
        <v>157</v>
      </c>
      <c r="D59" s="17">
        <v>2001</v>
      </c>
      <c r="E59" s="17" t="s">
        <v>27</v>
      </c>
      <c r="F59" s="84" t="s">
        <v>158</v>
      </c>
      <c r="G59" s="78" t="s">
        <v>22</v>
      </c>
      <c r="H59" s="4">
        <f ca="1" t="shared" si="4"/>
        <v>0.13828975522984432</v>
      </c>
    </row>
    <row r="60" spans="1:8" ht="12.75">
      <c r="A60" s="10">
        <f t="shared" si="5"/>
        <v>126</v>
      </c>
      <c r="B60" s="47" t="s">
        <v>145</v>
      </c>
      <c r="C60" s="82" t="s">
        <v>157</v>
      </c>
      <c r="D60" s="17">
        <v>2001</v>
      </c>
      <c r="E60" s="17" t="s">
        <v>27</v>
      </c>
      <c r="F60" s="84" t="s">
        <v>158</v>
      </c>
      <c r="G60" s="78" t="s">
        <v>22</v>
      </c>
      <c r="H60" s="4">
        <f ca="1" t="shared" si="4"/>
        <v>0.8671756228395839</v>
      </c>
    </row>
    <row r="61" spans="1:8" ht="12.75">
      <c r="A61" s="10">
        <f t="shared" si="5"/>
        <v>127</v>
      </c>
      <c r="B61" s="18" t="s">
        <v>160</v>
      </c>
      <c r="C61" s="18" t="s">
        <v>161</v>
      </c>
      <c r="D61" s="17">
        <v>2001</v>
      </c>
      <c r="E61" s="17" t="s">
        <v>27</v>
      </c>
      <c r="F61" s="45" t="s">
        <v>162</v>
      </c>
      <c r="G61" s="17" t="s">
        <v>22</v>
      </c>
      <c r="H61" s="4">
        <f ca="1" t="shared" si="4"/>
        <v>0.15892861922807544</v>
      </c>
    </row>
    <row r="62" spans="1:8" ht="12.75">
      <c r="A62" s="10">
        <f t="shared" si="5"/>
        <v>128</v>
      </c>
      <c r="B62" s="16" t="s">
        <v>163</v>
      </c>
      <c r="C62" s="18" t="s">
        <v>161</v>
      </c>
      <c r="D62" s="17">
        <v>2001</v>
      </c>
      <c r="E62" s="17" t="s">
        <v>164</v>
      </c>
      <c r="F62" s="45" t="s">
        <v>162</v>
      </c>
      <c r="G62" s="17" t="s">
        <v>22</v>
      </c>
      <c r="H62" s="4">
        <f ca="1" t="shared" si="4"/>
        <v>0.8927187367828788</v>
      </c>
    </row>
    <row r="63" spans="1:8" ht="12.75">
      <c r="A63" s="10">
        <f t="shared" si="5"/>
        <v>129</v>
      </c>
      <c r="B63" s="18" t="s">
        <v>166</v>
      </c>
      <c r="C63" s="18" t="s">
        <v>161</v>
      </c>
      <c r="D63" s="17">
        <v>2001</v>
      </c>
      <c r="E63" s="17" t="s">
        <v>164</v>
      </c>
      <c r="F63" s="45" t="s">
        <v>162</v>
      </c>
      <c r="G63" s="113" t="s">
        <v>22</v>
      </c>
      <c r="H63" s="4">
        <f ca="1" t="shared" si="4"/>
        <v>0.4678759556583909</v>
      </c>
    </row>
    <row r="64" spans="1:8" ht="12.75">
      <c r="A64" s="10">
        <f t="shared" si="5"/>
        <v>130</v>
      </c>
      <c r="B64" s="16" t="s">
        <v>170</v>
      </c>
      <c r="C64" s="18" t="s">
        <v>161</v>
      </c>
      <c r="D64" s="17">
        <v>2001</v>
      </c>
      <c r="E64" s="17" t="s">
        <v>27</v>
      </c>
      <c r="F64" s="45" t="s">
        <v>162</v>
      </c>
      <c r="G64" s="113" t="s">
        <v>22</v>
      </c>
      <c r="H64" s="4">
        <f ca="1" t="shared" si="4"/>
        <v>0.6605127510833464</v>
      </c>
    </row>
    <row r="65" spans="1:8" ht="12.75">
      <c r="A65" s="10">
        <f t="shared" si="5"/>
        <v>131</v>
      </c>
      <c r="B65" s="47" t="s">
        <v>171</v>
      </c>
      <c r="C65" s="18" t="s">
        <v>210</v>
      </c>
      <c r="D65" s="17">
        <v>2001</v>
      </c>
      <c r="E65" s="17" t="s">
        <v>27</v>
      </c>
      <c r="F65" s="84" t="s">
        <v>172</v>
      </c>
      <c r="G65" s="78" t="s">
        <v>22</v>
      </c>
      <c r="H65" s="4">
        <f ca="1" t="shared" si="4"/>
        <v>0.5279717680430167</v>
      </c>
    </row>
    <row r="66" spans="1:8" ht="12.75">
      <c r="A66" s="10">
        <f t="shared" si="5"/>
        <v>132</v>
      </c>
      <c r="B66" s="47" t="s">
        <v>51</v>
      </c>
      <c r="C66" s="82" t="s">
        <v>174</v>
      </c>
      <c r="D66" s="17">
        <v>2001</v>
      </c>
      <c r="E66" s="17">
        <v>2</v>
      </c>
      <c r="F66" s="84" t="s">
        <v>30</v>
      </c>
      <c r="G66" s="78" t="s">
        <v>22</v>
      </c>
      <c r="H66" s="4">
        <f ca="1" t="shared" si="4"/>
        <v>0.8356311757059016</v>
      </c>
    </row>
    <row r="67" spans="1:8" ht="12.75">
      <c r="A67" s="10">
        <f t="shared" si="5"/>
        <v>133</v>
      </c>
      <c r="B67" s="47" t="s">
        <v>189</v>
      </c>
      <c r="C67" s="82" t="s">
        <v>191</v>
      </c>
      <c r="D67" s="17">
        <v>2002</v>
      </c>
      <c r="E67" s="17" t="s">
        <v>27</v>
      </c>
      <c r="F67" s="84" t="s">
        <v>193</v>
      </c>
      <c r="G67" s="78" t="s">
        <v>22</v>
      </c>
      <c r="H67" s="4">
        <f ca="1" t="shared" si="4"/>
        <v>0.16673835325763697</v>
      </c>
    </row>
    <row r="68" spans="1:8" ht="12.75">
      <c r="A68" s="10">
        <f t="shared" si="5"/>
        <v>134</v>
      </c>
      <c r="B68" s="47" t="s">
        <v>186</v>
      </c>
      <c r="C68" s="82" t="s">
        <v>191</v>
      </c>
      <c r="D68" s="17">
        <v>2001</v>
      </c>
      <c r="E68" s="17" t="s">
        <v>27</v>
      </c>
      <c r="F68" s="84" t="s">
        <v>193</v>
      </c>
      <c r="G68" s="78" t="s">
        <v>22</v>
      </c>
      <c r="H68" s="4">
        <f ca="1" t="shared" si="4"/>
        <v>0.9629227349022322</v>
      </c>
    </row>
    <row r="69" spans="1:8" ht="12.75">
      <c r="A69" s="10">
        <f t="shared" si="5"/>
        <v>135</v>
      </c>
      <c r="B69" s="47" t="s">
        <v>187</v>
      </c>
      <c r="C69" s="82" t="s">
        <v>191</v>
      </c>
      <c r="D69" s="17">
        <v>2001</v>
      </c>
      <c r="E69" s="17" t="s">
        <v>27</v>
      </c>
      <c r="F69" s="84" t="s">
        <v>193</v>
      </c>
      <c r="G69" s="78" t="s">
        <v>22</v>
      </c>
      <c r="H69" s="4">
        <f ca="1" t="shared" si="4"/>
        <v>0.22474780306222808</v>
      </c>
    </row>
    <row r="70" spans="1:8" ht="12.75">
      <c r="A70" s="10">
        <f t="shared" si="5"/>
        <v>136</v>
      </c>
      <c r="B70" s="47" t="s">
        <v>188</v>
      </c>
      <c r="C70" s="82" t="s">
        <v>191</v>
      </c>
      <c r="D70" s="17">
        <v>2001</v>
      </c>
      <c r="E70" s="17" t="s">
        <v>27</v>
      </c>
      <c r="F70" s="84" t="s">
        <v>193</v>
      </c>
      <c r="G70" s="78" t="s">
        <v>22</v>
      </c>
      <c r="H70" s="4">
        <f ca="1" t="shared" si="4"/>
        <v>0.3335671077791007</v>
      </c>
    </row>
    <row r="71" spans="1:8" ht="12.75">
      <c r="A71" s="10">
        <f t="shared" si="5"/>
        <v>137</v>
      </c>
      <c r="B71" s="47" t="s">
        <v>194</v>
      </c>
      <c r="C71" s="50" t="s">
        <v>198</v>
      </c>
      <c r="D71" s="48">
        <v>2001</v>
      </c>
      <c r="E71" s="48" t="s">
        <v>136</v>
      </c>
      <c r="F71" s="47" t="s">
        <v>28</v>
      </c>
      <c r="G71" s="48" t="s">
        <v>22</v>
      </c>
      <c r="H71" s="4">
        <f ca="1" t="shared" si="4"/>
        <v>0.9394018657699625</v>
      </c>
    </row>
    <row r="72" spans="1:8" ht="12.75">
      <c r="A72" s="10">
        <f t="shared" si="5"/>
        <v>138</v>
      </c>
      <c r="B72" s="47" t="s">
        <v>213</v>
      </c>
      <c r="C72" s="82" t="s">
        <v>214</v>
      </c>
      <c r="D72" s="17">
        <v>2001</v>
      </c>
      <c r="E72" s="17" t="s">
        <v>27</v>
      </c>
      <c r="F72" s="84" t="s">
        <v>212</v>
      </c>
      <c r="G72" s="78" t="s">
        <v>22</v>
      </c>
      <c r="H72" s="4">
        <f ca="1" t="shared" si="4"/>
        <v>0.9892605270138255</v>
      </c>
    </row>
    <row r="73" spans="1:8" ht="12.75">
      <c r="A73" s="10">
        <f t="shared" si="5"/>
        <v>139</v>
      </c>
      <c r="B73" s="47" t="s">
        <v>215</v>
      </c>
      <c r="C73" s="50" t="s">
        <v>214</v>
      </c>
      <c r="D73" s="48">
        <v>2001</v>
      </c>
      <c r="E73" s="48" t="s">
        <v>27</v>
      </c>
      <c r="F73" s="47" t="s">
        <v>212</v>
      </c>
      <c r="G73" s="48" t="s">
        <v>22</v>
      </c>
      <c r="H73" s="4">
        <f ca="1" t="shared" si="4"/>
        <v>0.988177347672516</v>
      </c>
    </row>
    <row r="74" spans="1:8" ht="12.75">
      <c r="A74" s="10">
        <f t="shared" si="5"/>
        <v>140</v>
      </c>
      <c r="B74" s="31"/>
      <c r="C74" s="47"/>
      <c r="D74" s="17"/>
      <c r="E74" s="17"/>
      <c r="F74" s="18"/>
      <c r="G74" s="34"/>
      <c r="H74" s="4">
        <f ca="1" t="shared" si="4"/>
        <v>0.8078292247781997</v>
      </c>
    </row>
    <row r="75" spans="1:8" ht="12.75">
      <c r="A75" s="10">
        <f t="shared" si="5"/>
        <v>141</v>
      </c>
      <c r="B75" s="31"/>
      <c r="C75" s="47"/>
      <c r="D75" s="17"/>
      <c r="E75" s="17"/>
      <c r="F75" s="50"/>
      <c r="G75" s="34"/>
      <c r="H75" s="4">
        <f ca="1" t="shared" si="4"/>
        <v>0.4799639818659984</v>
      </c>
    </row>
    <row r="76" spans="1:8" ht="12.75">
      <c r="A76" s="10">
        <f t="shared" si="5"/>
        <v>142</v>
      </c>
      <c r="B76" s="33"/>
      <c r="C76" s="47"/>
      <c r="D76" s="48"/>
      <c r="E76" s="48"/>
      <c r="F76" s="50"/>
      <c r="G76" s="34"/>
      <c r="H76" s="4">
        <f ca="1" t="shared" si="4"/>
        <v>0.530649363087718</v>
      </c>
    </row>
    <row r="77" spans="1:8" ht="12.75">
      <c r="A77" s="10">
        <f t="shared" si="5"/>
        <v>143</v>
      </c>
      <c r="B77" s="33"/>
      <c r="C77" s="47"/>
      <c r="D77" s="48"/>
      <c r="E77" s="48"/>
      <c r="F77" s="47"/>
      <c r="G77" s="34"/>
      <c r="H77" s="4">
        <f ca="1" t="shared" si="4"/>
        <v>0.15847350953990658</v>
      </c>
    </row>
    <row r="78" spans="1:8" ht="12.75">
      <c r="A78" s="10">
        <f t="shared" si="5"/>
        <v>144</v>
      </c>
      <c r="B78" s="33"/>
      <c r="C78" s="47"/>
      <c r="D78" s="48"/>
      <c r="E78" s="48"/>
      <c r="F78" s="47"/>
      <c r="G78" s="34"/>
      <c r="H78" s="4">
        <f ca="1" t="shared" si="4"/>
        <v>0.3470224944925535</v>
      </c>
    </row>
    <row r="79" spans="1:8" ht="12.75">
      <c r="A79" s="10">
        <f t="shared" si="5"/>
        <v>145</v>
      </c>
      <c r="B79" s="33"/>
      <c r="C79" s="47"/>
      <c r="D79" s="48"/>
      <c r="E79" s="48"/>
      <c r="F79" s="47"/>
      <c r="G79" s="34"/>
      <c r="H79" s="4">
        <f ca="1" t="shared" si="4"/>
        <v>0.6328783764559383</v>
      </c>
    </row>
    <row r="80" spans="1:8" ht="12.75">
      <c r="A80" s="10">
        <f t="shared" si="5"/>
        <v>146</v>
      </c>
      <c r="B80" s="33"/>
      <c r="C80" s="47"/>
      <c r="D80" s="48"/>
      <c r="E80" s="15"/>
      <c r="F80" s="47"/>
      <c r="G80" s="34"/>
      <c r="H80" s="4">
        <f ca="1" t="shared" si="4"/>
        <v>0.7526177775598548</v>
      </c>
    </row>
    <row r="81" spans="1:8" ht="12.75">
      <c r="A81" s="10">
        <f t="shared" si="5"/>
        <v>147</v>
      </c>
      <c r="B81" s="12"/>
      <c r="C81" s="49"/>
      <c r="D81" s="17"/>
      <c r="E81" s="48"/>
      <c r="F81" s="16"/>
      <c r="G81" s="34"/>
      <c r="H81" s="4">
        <f ca="1" t="shared" si="4"/>
        <v>0.03757726195280986</v>
      </c>
    </row>
    <row r="82" spans="1:8" ht="12.75">
      <c r="A82" s="10">
        <f t="shared" si="5"/>
        <v>148</v>
      </c>
      <c r="B82" s="12"/>
      <c r="C82" s="49"/>
      <c r="D82" s="17"/>
      <c r="E82" s="48"/>
      <c r="F82" s="16"/>
      <c r="G82" s="34"/>
      <c r="H82" s="4">
        <f ca="1" t="shared" si="4"/>
        <v>0.33639723026634494</v>
      </c>
    </row>
    <row r="83" spans="1:8" ht="12.75">
      <c r="A83" s="10">
        <f t="shared" si="5"/>
        <v>149</v>
      </c>
      <c r="B83" s="33"/>
      <c r="C83" s="16"/>
      <c r="D83" s="32"/>
      <c r="E83" s="48"/>
      <c r="F83" s="16"/>
      <c r="G83" s="34"/>
      <c r="H83" s="4">
        <f ca="1" t="shared" si="4"/>
        <v>0.05305477742607945</v>
      </c>
    </row>
    <row r="84" spans="1:8" ht="12.75">
      <c r="A84" s="10">
        <f t="shared" si="5"/>
        <v>150</v>
      </c>
      <c r="B84" s="33"/>
      <c r="C84" s="16"/>
      <c r="D84" s="32"/>
      <c r="E84" s="48"/>
      <c r="F84" s="16"/>
      <c r="G84" s="34"/>
      <c r="H84" s="4">
        <f ca="1" t="shared" si="4"/>
        <v>0.2236158610143537</v>
      </c>
    </row>
    <row r="85" spans="1:8" ht="12.75">
      <c r="A85" s="10">
        <v>88</v>
      </c>
      <c r="B85" s="18"/>
      <c r="C85" s="18"/>
      <c r="D85" s="17"/>
      <c r="E85" s="17"/>
      <c r="F85" s="16"/>
      <c r="G85" s="34"/>
      <c r="H85" s="4">
        <f ca="1" t="shared" si="4"/>
        <v>0.41730296536246403</v>
      </c>
    </row>
    <row r="86" spans="1:8" ht="12.75">
      <c r="A86" s="10">
        <f>A85+1</f>
        <v>89</v>
      </c>
      <c r="B86" s="18"/>
      <c r="C86" s="18"/>
      <c r="D86" s="17"/>
      <c r="E86" s="17"/>
      <c r="F86" s="16"/>
      <c r="G86" s="34"/>
      <c r="H86" s="4">
        <f ca="1" t="shared" si="4"/>
        <v>0.17748299300577042</v>
      </c>
    </row>
    <row r="87" spans="1:8" ht="13.5">
      <c r="A87" s="10">
        <v>90</v>
      </c>
      <c r="B87" s="11"/>
      <c r="C87" s="31"/>
      <c r="D87" s="21"/>
      <c r="E87" s="21"/>
      <c r="F87" s="11"/>
      <c r="G87" s="34"/>
      <c r="H87" s="4">
        <f ca="1">RAND()</f>
        <v>0.02984246985243466</v>
      </c>
    </row>
    <row r="88" spans="1:8" ht="12.75">
      <c r="A88" s="10">
        <f>A87+1</f>
        <v>91</v>
      </c>
      <c r="B88" s="33"/>
      <c r="C88" s="36"/>
      <c r="D88" s="17"/>
      <c r="E88" s="17"/>
      <c r="F88" s="45"/>
      <c r="G88" s="44"/>
      <c r="H88" s="4">
        <f ca="1">RAND()</f>
        <v>0.6119272042729211</v>
      </c>
    </row>
    <row r="89" spans="2:7" ht="12">
      <c r="B89" s="114"/>
      <c r="C89" s="114"/>
      <c r="D89" s="114"/>
      <c r="E89" s="114"/>
      <c r="F89" s="115"/>
      <c r="G89" s="114"/>
    </row>
    <row r="90" spans="2:7" ht="12">
      <c r="B90" s="114"/>
      <c r="C90" s="114"/>
      <c r="D90" s="114"/>
      <c r="E90" s="114"/>
      <c r="F90" s="115"/>
      <c r="G90" s="114"/>
    </row>
    <row r="91" spans="2:7" ht="12">
      <c r="B91" s="114"/>
      <c r="C91" s="114"/>
      <c r="D91" s="114"/>
      <c r="E91" s="114"/>
      <c r="F91" s="115"/>
      <c r="G91" s="114"/>
    </row>
    <row r="92" spans="1:7" ht="12.75">
      <c r="A92" s="10"/>
      <c r="B92" s="47"/>
      <c r="C92" s="33"/>
      <c r="D92" s="48"/>
      <c r="E92" s="48"/>
      <c r="F92" s="47"/>
      <c r="G92" s="34"/>
    </row>
    <row r="93" spans="1:7" ht="12.75">
      <c r="A93" s="10"/>
      <c r="B93" s="47"/>
      <c r="C93" s="33"/>
      <c r="D93" s="48"/>
      <c r="E93" s="48"/>
      <c r="F93" s="47"/>
      <c r="G93" s="3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5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50390625" style="0" customWidth="1"/>
    <col min="2" max="2" width="8.375" style="29" customWidth="1"/>
    <col min="3" max="7" width="4.125" style="29" customWidth="1"/>
    <col min="8" max="9" width="9.00390625" style="29" customWidth="1"/>
    <col min="10" max="10" width="8.125" style="29" customWidth="1"/>
    <col min="11" max="11" width="4.00390625" style="29" customWidth="1"/>
    <col min="12" max="15" width="4.125" style="29" customWidth="1"/>
    <col min="16" max="17" width="9.125" style="29" customWidth="1"/>
    <col min="19" max="19" width="15.875" style="0" customWidth="1"/>
  </cols>
  <sheetData>
    <row r="1" ht="3" customHeight="1" thickBot="1"/>
    <row r="2" spans="2:17" ht="15" customHeight="1">
      <c r="B2" s="171" t="s">
        <v>9</v>
      </c>
      <c r="C2" s="172"/>
      <c r="D2" s="172"/>
      <c r="E2" s="172"/>
      <c r="F2" s="172"/>
      <c r="G2" s="172"/>
      <c r="H2" s="172"/>
      <c r="I2" s="173"/>
      <c r="J2" s="171" t="s">
        <v>9</v>
      </c>
      <c r="K2" s="172"/>
      <c r="L2" s="172"/>
      <c r="M2" s="172"/>
      <c r="N2" s="172"/>
      <c r="O2" s="172"/>
      <c r="P2" s="172"/>
      <c r="Q2" s="173"/>
    </row>
    <row r="3" spans="1:17" s="1" customFormat="1" ht="12.75">
      <c r="A3" s="39"/>
      <c r="B3" s="174" t="str">
        <f>IF(C7="","",VLOOKUP(C7,Список!A2:G88,2))</f>
        <v>Шишко Даниил</v>
      </c>
      <c r="C3" s="175"/>
      <c r="D3" s="175"/>
      <c r="E3" s="175"/>
      <c r="F3" s="175"/>
      <c r="G3" s="175"/>
      <c r="H3" s="175"/>
      <c r="I3" s="176"/>
      <c r="J3" s="174" t="str">
        <f>IF(K7="","",VLOOKUP(K7,Список!A2:G88,2))</f>
        <v>Дягиль Сергей</v>
      </c>
      <c r="K3" s="175"/>
      <c r="L3" s="175"/>
      <c r="M3" s="175"/>
      <c r="N3" s="175"/>
      <c r="O3" s="175"/>
      <c r="P3" s="175"/>
      <c r="Q3" s="176"/>
    </row>
    <row r="4" spans="1:17" ht="15" customHeight="1">
      <c r="A4" s="38"/>
      <c r="B4" s="160" t="s">
        <v>10</v>
      </c>
      <c r="C4" s="161"/>
      <c r="D4" s="161"/>
      <c r="E4" s="161"/>
      <c r="F4" s="161"/>
      <c r="G4" s="161"/>
      <c r="H4" s="161"/>
      <c r="I4" s="168"/>
      <c r="J4" s="160" t="s">
        <v>10</v>
      </c>
      <c r="K4" s="161"/>
      <c r="L4" s="161"/>
      <c r="M4" s="161"/>
      <c r="N4" s="161"/>
      <c r="O4" s="161"/>
      <c r="P4" s="161"/>
      <c r="Q4" s="168"/>
    </row>
    <row r="5" spans="1:17" ht="19.5" customHeight="1">
      <c r="A5" s="38"/>
      <c r="B5" s="56" t="s">
        <v>11</v>
      </c>
      <c r="C5" s="157" t="str">
        <f>IF(C7="","",VLOOKUP(C7,Список!A2:G88,3))</f>
        <v>ГУ "Фрунз.ФОЦ", Мн.</v>
      </c>
      <c r="D5" s="158"/>
      <c r="E5" s="158"/>
      <c r="F5" s="158"/>
      <c r="G5" s="159"/>
      <c r="H5" s="42" t="s">
        <v>12</v>
      </c>
      <c r="I5" s="54">
        <f>IF(C7="","",VLOOKUP(C7,Список!A2:G88,4))</f>
        <v>2001</v>
      </c>
      <c r="J5" s="56" t="s">
        <v>11</v>
      </c>
      <c r="K5" s="169" t="str">
        <f>IF(K7="","",VLOOKUP(K7,Список!A2:G88,3))</f>
        <v>ГУ "Фрунз.ФОЦ", Мн.</v>
      </c>
      <c r="L5" s="169"/>
      <c r="M5" s="169"/>
      <c r="N5" s="169"/>
      <c r="O5" s="169"/>
      <c r="P5" s="42" t="s">
        <v>12</v>
      </c>
      <c r="Q5" s="54">
        <f>IF(K7="","",VLOOKUP(K7,Список!A2:G88,4))</f>
        <v>2001</v>
      </c>
    </row>
    <row r="6" spans="1:17" ht="12.75">
      <c r="A6" s="38"/>
      <c r="B6" s="40" t="s">
        <v>13</v>
      </c>
      <c r="C6" s="165" t="str">
        <f>IF(C7="","",VLOOKUP(C7,Список!A2:G88,5))</f>
        <v>б/р</v>
      </c>
      <c r="D6" s="166"/>
      <c r="E6" s="166"/>
      <c r="F6" s="166"/>
      <c r="G6" s="167"/>
      <c r="H6" s="26" t="s">
        <v>14</v>
      </c>
      <c r="I6" s="27" t="str">
        <f>IF(C7="","",VLOOKUP(C7,Список!A2:G88,7))</f>
        <v>м</v>
      </c>
      <c r="J6" s="40" t="s">
        <v>13</v>
      </c>
      <c r="K6" s="170" t="str">
        <f>IF(K7="","",VLOOKUP(K7,Список!A2:G88,5))</f>
        <v>б/р</v>
      </c>
      <c r="L6" s="170"/>
      <c r="M6" s="170"/>
      <c r="N6" s="170"/>
      <c r="O6" s="170"/>
      <c r="P6" s="26" t="s">
        <v>14</v>
      </c>
      <c r="Q6" s="27" t="str">
        <f>IF(K7="","",VLOOKUP(K7,Список!A2:G88,7))</f>
        <v>м</v>
      </c>
    </row>
    <row r="7" spans="1:17" ht="21" customHeight="1">
      <c r="A7" s="38"/>
      <c r="B7" s="53" t="s">
        <v>0</v>
      </c>
      <c r="C7" s="43">
        <v>134</v>
      </c>
      <c r="D7" s="155" t="s">
        <v>5</v>
      </c>
      <c r="E7" s="156"/>
      <c r="F7" s="155" t="s">
        <v>49</v>
      </c>
      <c r="G7" s="156"/>
      <c r="H7" s="42" t="s">
        <v>7</v>
      </c>
      <c r="I7" s="54" t="s">
        <v>8</v>
      </c>
      <c r="J7" s="53" t="s">
        <v>0</v>
      </c>
      <c r="K7" s="43">
        <f>C7+1</f>
        <v>135</v>
      </c>
      <c r="L7" s="155" t="s">
        <v>5</v>
      </c>
      <c r="M7" s="156"/>
      <c r="N7" s="155" t="s">
        <v>49</v>
      </c>
      <c r="O7" s="156"/>
      <c r="P7" s="42" t="s">
        <v>7</v>
      </c>
      <c r="Q7" s="54" t="s">
        <v>8</v>
      </c>
    </row>
    <row r="8" spans="1:17" ht="14.25" customHeight="1">
      <c r="A8" s="38"/>
      <c r="B8" s="160" t="s">
        <v>1</v>
      </c>
      <c r="C8" s="161"/>
      <c r="D8" s="28">
        <v>10</v>
      </c>
      <c r="E8" s="28">
        <v>7</v>
      </c>
      <c r="F8" s="28">
        <v>4</v>
      </c>
      <c r="G8" s="28">
        <v>2</v>
      </c>
      <c r="H8" s="28"/>
      <c r="I8" s="30"/>
      <c r="J8" s="160" t="s">
        <v>1</v>
      </c>
      <c r="K8" s="161"/>
      <c r="L8" s="28">
        <v>10</v>
      </c>
      <c r="M8" s="28">
        <v>7</v>
      </c>
      <c r="N8" s="28">
        <v>4</v>
      </c>
      <c r="O8" s="28">
        <v>2</v>
      </c>
      <c r="P8" s="28"/>
      <c r="Q8" s="30"/>
    </row>
    <row r="9" spans="1:17" ht="14.25" customHeight="1">
      <c r="A9" s="38"/>
      <c r="B9" s="160" t="s">
        <v>2</v>
      </c>
      <c r="C9" s="161"/>
      <c r="D9" s="28">
        <v>10</v>
      </c>
      <c r="E9" s="28">
        <v>7</v>
      </c>
      <c r="F9" s="28">
        <v>4</v>
      </c>
      <c r="G9" s="28">
        <v>2</v>
      </c>
      <c r="H9" s="28"/>
      <c r="I9" s="30"/>
      <c r="J9" s="160" t="s">
        <v>2</v>
      </c>
      <c r="K9" s="161"/>
      <c r="L9" s="28">
        <v>10</v>
      </c>
      <c r="M9" s="28">
        <v>7</v>
      </c>
      <c r="N9" s="28">
        <v>4</v>
      </c>
      <c r="O9" s="28">
        <v>2</v>
      </c>
      <c r="P9" s="28"/>
      <c r="Q9" s="30"/>
    </row>
    <row r="10" spans="1:17" ht="14.25" customHeight="1">
      <c r="A10" s="38"/>
      <c r="B10" s="160" t="s">
        <v>3</v>
      </c>
      <c r="C10" s="161"/>
      <c r="D10" s="28">
        <v>10</v>
      </c>
      <c r="E10" s="28">
        <v>7</v>
      </c>
      <c r="F10" s="28">
        <v>4</v>
      </c>
      <c r="G10" s="28">
        <v>2</v>
      </c>
      <c r="H10" s="28"/>
      <c r="I10" s="30"/>
      <c r="J10" s="160" t="s">
        <v>3</v>
      </c>
      <c r="K10" s="161"/>
      <c r="L10" s="28">
        <v>10</v>
      </c>
      <c r="M10" s="28">
        <v>7</v>
      </c>
      <c r="N10" s="28">
        <v>4</v>
      </c>
      <c r="O10" s="28">
        <v>2</v>
      </c>
      <c r="P10" s="28"/>
      <c r="Q10" s="30"/>
    </row>
    <row r="11" spans="1:17" ht="14.25" customHeight="1">
      <c r="A11" s="38"/>
      <c r="B11" s="160" t="s">
        <v>4</v>
      </c>
      <c r="C11" s="161"/>
      <c r="D11" s="28">
        <v>10</v>
      </c>
      <c r="E11" s="28">
        <v>7</v>
      </c>
      <c r="F11" s="28">
        <v>4</v>
      </c>
      <c r="G11" s="28">
        <v>2</v>
      </c>
      <c r="H11" s="28"/>
      <c r="I11" s="30"/>
      <c r="J11" s="160" t="s">
        <v>4</v>
      </c>
      <c r="K11" s="161"/>
      <c r="L11" s="28">
        <v>10</v>
      </c>
      <c r="M11" s="28">
        <v>7</v>
      </c>
      <c r="N11" s="28">
        <v>4</v>
      </c>
      <c r="O11" s="28">
        <v>2</v>
      </c>
      <c r="P11" s="28"/>
      <c r="Q11" s="30"/>
    </row>
    <row r="12" spans="1:17" ht="14.25" customHeight="1">
      <c r="A12" s="38"/>
      <c r="B12" s="160" t="s">
        <v>36</v>
      </c>
      <c r="C12" s="161"/>
      <c r="D12" s="28">
        <v>10</v>
      </c>
      <c r="E12" s="28">
        <v>7</v>
      </c>
      <c r="F12" s="28">
        <v>4</v>
      </c>
      <c r="G12" s="28">
        <v>2</v>
      </c>
      <c r="H12" s="28"/>
      <c r="I12" s="30"/>
      <c r="J12" s="160" t="s">
        <v>36</v>
      </c>
      <c r="K12" s="161"/>
      <c r="L12" s="28">
        <v>10</v>
      </c>
      <c r="M12" s="28">
        <v>7</v>
      </c>
      <c r="N12" s="28">
        <v>4</v>
      </c>
      <c r="O12" s="28">
        <v>2</v>
      </c>
      <c r="P12" s="28"/>
      <c r="Q12" s="30"/>
    </row>
    <row r="13" spans="1:17" ht="14.25" customHeight="1">
      <c r="A13" s="38"/>
      <c r="B13" s="160" t="s">
        <v>40</v>
      </c>
      <c r="C13" s="161"/>
      <c r="D13" s="28">
        <v>10</v>
      </c>
      <c r="E13" s="28">
        <v>7</v>
      </c>
      <c r="F13" s="28">
        <v>4</v>
      </c>
      <c r="G13" s="28">
        <v>2</v>
      </c>
      <c r="H13" s="28"/>
      <c r="I13" s="30"/>
      <c r="J13" s="160" t="s">
        <v>40</v>
      </c>
      <c r="K13" s="161"/>
      <c r="L13" s="28">
        <v>10</v>
      </c>
      <c r="M13" s="28">
        <v>7</v>
      </c>
      <c r="N13" s="28">
        <v>4</v>
      </c>
      <c r="O13" s="28">
        <v>2</v>
      </c>
      <c r="P13" s="28"/>
      <c r="Q13" s="30"/>
    </row>
    <row r="14" spans="1:17" ht="14.25" customHeight="1">
      <c r="A14" s="38"/>
      <c r="B14" s="160" t="s">
        <v>41</v>
      </c>
      <c r="C14" s="161"/>
      <c r="D14" s="28">
        <v>10</v>
      </c>
      <c r="E14" s="28">
        <v>7</v>
      </c>
      <c r="F14" s="28">
        <v>4</v>
      </c>
      <c r="G14" s="28">
        <v>2</v>
      </c>
      <c r="H14" s="28"/>
      <c r="I14" s="30"/>
      <c r="J14" s="160" t="s">
        <v>41</v>
      </c>
      <c r="K14" s="161"/>
      <c r="L14" s="28">
        <v>10</v>
      </c>
      <c r="M14" s="28">
        <v>7</v>
      </c>
      <c r="N14" s="28">
        <v>4</v>
      </c>
      <c r="O14" s="28">
        <v>2</v>
      </c>
      <c r="P14" s="28"/>
      <c r="Q14" s="30"/>
    </row>
    <row r="15" spans="1:17" ht="14.25" customHeight="1">
      <c r="A15" s="38"/>
      <c r="B15" s="160" t="s">
        <v>42</v>
      </c>
      <c r="C15" s="161"/>
      <c r="D15" s="28">
        <v>10</v>
      </c>
      <c r="E15" s="28">
        <v>7</v>
      </c>
      <c r="F15" s="28">
        <v>4</v>
      </c>
      <c r="G15" s="28">
        <v>2</v>
      </c>
      <c r="H15" s="28"/>
      <c r="I15" s="30"/>
      <c r="J15" s="160" t="s">
        <v>42</v>
      </c>
      <c r="K15" s="161"/>
      <c r="L15" s="28">
        <v>10</v>
      </c>
      <c r="M15" s="28">
        <v>7</v>
      </c>
      <c r="N15" s="28">
        <v>4</v>
      </c>
      <c r="O15" s="28">
        <v>2</v>
      </c>
      <c r="P15" s="28"/>
      <c r="Q15" s="30"/>
    </row>
    <row r="16" spans="1:17" ht="14.25" customHeight="1">
      <c r="A16" s="38"/>
      <c r="B16" s="160" t="s">
        <v>43</v>
      </c>
      <c r="C16" s="161"/>
      <c r="D16" s="28">
        <v>10</v>
      </c>
      <c r="E16" s="28">
        <v>7</v>
      </c>
      <c r="F16" s="28">
        <v>4</v>
      </c>
      <c r="G16" s="28">
        <v>2</v>
      </c>
      <c r="H16" s="28"/>
      <c r="I16" s="30"/>
      <c r="J16" s="160" t="s">
        <v>43</v>
      </c>
      <c r="K16" s="161"/>
      <c r="L16" s="28">
        <v>10</v>
      </c>
      <c r="M16" s="28">
        <v>7</v>
      </c>
      <c r="N16" s="28">
        <v>4</v>
      </c>
      <c r="O16" s="28">
        <v>2</v>
      </c>
      <c r="P16" s="28"/>
      <c r="Q16" s="30"/>
    </row>
    <row r="17" spans="1:17" ht="14.25" customHeight="1">
      <c r="A17" s="38"/>
      <c r="B17" s="160" t="s">
        <v>44</v>
      </c>
      <c r="C17" s="161"/>
      <c r="D17" s="28">
        <v>10</v>
      </c>
      <c r="E17" s="28">
        <v>7</v>
      </c>
      <c r="F17" s="28">
        <v>4</v>
      </c>
      <c r="G17" s="28">
        <v>2</v>
      </c>
      <c r="H17" s="28"/>
      <c r="I17" s="30"/>
      <c r="J17" s="160" t="s">
        <v>44</v>
      </c>
      <c r="K17" s="161"/>
      <c r="L17" s="28">
        <v>10</v>
      </c>
      <c r="M17" s="28">
        <v>7</v>
      </c>
      <c r="N17" s="28">
        <v>4</v>
      </c>
      <c r="O17" s="28">
        <v>2</v>
      </c>
      <c r="P17" s="28"/>
      <c r="Q17" s="30"/>
    </row>
    <row r="18" spans="1:17" ht="14.25" customHeight="1">
      <c r="A18" s="38"/>
      <c r="B18" s="160" t="s">
        <v>47</v>
      </c>
      <c r="C18" s="161"/>
      <c r="D18" s="28">
        <v>10</v>
      </c>
      <c r="E18" s="28">
        <v>7</v>
      </c>
      <c r="F18" s="28">
        <v>4</v>
      </c>
      <c r="G18" s="28">
        <v>2</v>
      </c>
      <c r="H18" s="28"/>
      <c r="I18" s="30"/>
      <c r="J18" s="160" t="s">
        <v>47</v>
      </c>
      <c r="K18" s="161"/>
      <c r="L18" s="28">
        <v>10</v>
      </c>
      <c r="M18" s="28">
        <v>7</v>
      </c>
      <c r="N18" s="28">
        <v>4</v>
      </c>
      <c r="O18" s="28">
        <v>2</v>
      </c>
      <c r="P18" s="28"/>
      <c r="Q18" s="30"/>
    </row>
    <row r="19" spans="1:17" ht="14.25" customHeight="1" thickBot="1">
      <c r="A19" s="38"/>
      <c r="B19" s="160" t="s">
        <v>48</v>
      </c>
      <c r="C19" s="161"/>
      <c r="D19" s="28">
        <v>10</v>
      </c>
      <c r="E19" s="28">
        <v>7</v>
      </c>
      <c r="F19" s="28">
        <v>4</v>
      </c>
      <c r="G19" s="28">
        <v>2</v>
      </c>
      <c r="H19" s="28"/>
      <c r="I19" s="30"/>
      <c r="J19" s="160" t="s">
        <v>48</v>
      </c>
      <c r="K19" s="161"/>
      <c r="L19" s="28">
        <v>10</v>
      </c>
      <c r="M19" s="28">
        <v>7</v>
      </c>
      <c r="N19" s="28">
        <v>4</v>
      </c>
      <c r="O19" s="28">
        <v>2</v>
      </c>
      <c r="P19" s="28"/>
      <c r="Q19" s="30"/>
    </row>
    <row r="20" spans="2:17" s="41" customFormat="1" ht="15" customHeight="1">
      <c r="B20" s="162" t="s">
        <v>9</v>
      </c>
      <c r="C20" s="163"/>
      <c r="D20" s="163"/>
      <c r="E20" s="163"/>
      <c r="F20" s="163"/>
      <c r="G20" s="163"/>
      <c r="H20" s="163"/>
      <c r="I20" s="164"/>
      <c r="J20" s="162" t="s">
        <v>9</v>
      </c>
      <c r="K20" s="163"/>
      <c r="L20" s="163"/>
      <c r="M20" s="163"/>
      <c r="N20" s="163"/>
      <c r="O20" s="163"/>
      <c r="P20" s="163"/>
      <c r="Q20" s="164"/>
    </row>
    <row r="21" spans="1:17" s="1" customFormat="1" ht="15" customHeight="1">
      <c r="A21" s="39"/>
      <c r="B21" s="174" t="str">
        <f>IF(C25="","",VLOOKUP(C25,Список!A2:G88,2))</f>
        <v>Фёдоров Савелий</v>
      </c>
      <c r="C21" s="175"/>
      <c r="D21" s="175"/>
      <c r="E21" s="175"/>
      <c r="F21" s="175"/>
      <c r="G21" s="175"/>
      <c r="H21" s="175"/>
      <c r="I21" s="176"/>
      <c r="J21" s="174" t="str">
        <f>IF(K25="","",VLOOKUP(K25,Список!A2:G88,2))</f>
        <v>Шпиганович Максим</v>
      </c>
      <c r="K21" s="175"/>
      <c r="L21" s="175"/>
      <c r="M21" s="175"/>
      <c r="N21" s="175"/>
      <c r="O21" s="175"/>
      <c r="P21" s="175"/>
      <c r="Q21" s="176"/>
    </row>
    <row r="22" spans="1:17" ht="14.25" customHeight="1">
      <c r="A22" s="38"/>
      <c r="B22" s="160">
        <v>116</v>
      </c>
      <c r="C22" s="161"/>
      <c r="D22" s="161"/>
      <c r="E22" s="161"/>
      <c r="F22" s="161"/>
      <c r="G22" s="161"/>
      <c r="H22" s="161"/>
      <c r="I22" s="168"/>
      <c r="J22" s="160" t="s">
        <v>10</v>
      </c>
      <c r="K22" s="161"/>
      <c r="L22" s="161"/>
      <c r="M22" s="161"/>
      <c r="N22" s="161"/>
      <c r="O22" s="161"/>
      <c r="P22" s="161"/>
      <c r="Q22" s="168"/>
    </row>
    <row r="23" spans="1:17" ht="18.75" customHeight="1">
      <c r="A23" s="38"/>
      <c r="B23" s="56" t="s">
        <v>11</v>
      </c>
      <c r="C23" s="157" t="str">
        <f>IF(C25="","",VLOOKUP(C25,Список!A2:G88,3))</f>
        <v>ГУ "Фрунз.ФОЦ", Мн.</v>
      </c>
      <c r="D23" s="158"/>
      <c r="E23" s="158"/>
      <c r="F23" s="158"/>
      <c r="G23" s="159"/>
      <c r="H23" s="42" t="s">
        <v>12</v>
      </c>
      <c r="I23" s="54">
        <f>IF(C25="","",VLOOKUP(C25,Список!A2:G88,4))</f>
        <v>2001</v>
      </c>
      <c r="J23" s="56" t="s">
        <v>11</v>
      </c>
      <c r="K23" s="169" t="str">
        <f>IF(K25="","",VLOOKUP(K25,Список!A2:G88,3))</f>
        <v>ЦДЮТур г.Пинск</v>
      </c>
      <c r="L23" s="169"/>
      <c r="M23" s="169"/>
      <c r="N23" s="169"/>
      <c r="O23" s="169"/>
      <c r="P23" s="42" t="s">
        <v>12</v>
      </c>
      <c r="Q23" s="54">
        <f>IF(K25="","",VLOOKUP(K25,Список!A2:G88,4))</f>
        <v>2001</v>
      </c>
    </row>
    <row r="24" spans="1:17" ht="12.75">
      <c r="A24" s="38"/>
      <c r="B24" s="40" t="s">
        <v>13</v>
      </c>
      <c r="C24" s="165" t="str">
        <f>IF(C25="","",VLOOKUP(C25,Список!A2:G88,5))</f>
        <v>б/р</v>
      </c>
      <c r="D24" s="166"/>
      <c r="E24" s="166"/>
      <c r="F24" s="166"/>
      <c r="G24" s="167"/>
      <c r="H24" s="26" t="s">
        <v>14</v>
      </c>
      <c r="I24" s="27" t="str">
        <f>IF(C25="","",VLOOKUP(C25,Список!A2:G88,7))</f>
        <v>м</v>
      </c>
      <c r="J24" s="40" t="s">
        <v>13</v>
      </c>
      <c r="K24" s="170" t="str">
        <f>IF(K25="","",VLOOKUP(K25,Список!A2:G88,5))</f>
        <v>юн</v>
      </c>
      <c r="L24" s="170"/>
      <c r="M24" s="170"/>
      <c r="N24" s="170"/>
      <c r="O24" s="170"/>
      <c r="P24" s="26" t="s">
        <v>14</v>
      </c>
      <c r="Q24" s="27" t="str">
        <f>IF(K25="","",VLOOKUP(K25,Список!A2:G88,7))</f>
        <v>м</v>
      </c>
    </row>
    <row r="25" spans="1:17" ht="20.25" customHeight="1">
      <c r="A25" s="38"/>
      <c r="B25" s="53" t="s">
        <v>0</v>
      </c>
      <c r="C25" s="43">
        <f>K7+1</f>
        <v>136</v>
      </c>
      <c r="D25" s="155" t="s">
        <v>5</v>
      </c>
      <c r="E25" s="156"/>
      <c r="F25" s="155" t="s">
        <v>49</v>
      </c>
      <c r="G25" s="156"/>
      <c r="H25" s="42" t="s">
        <v>7</v>
      </c>
      <c r="I25" s="54" t="s">
        <v>8</v>
      </c>
      <c r="J25" s="53" t="s">
        <v>0</v>
      </c>
      <c r="K25" s="43">
        <f>C25+1</f>
        <v>137</v>
      </c>
      <c r="L25" s="155" t="s">
        <v>5</v>
      </c>
      <c r="M25" s="156"/>
      <c r="N25" s="155" t="s">
        <v>49</v>
      </c>
      <c r="O25" s="156"/>
      <c r="P25" s="42" t="s">
        <v>7</v>
      </c>
      <c r="Q25" s="54" t="s">
        <v>8</v>
      </c>
    </row>
    <row r="26" spans="1:17" ht="15" customHeight="1">
      <c r="A26" s="38"/>
      <c r="B26" s="160" t="s">
        <v>1</v>
      </c>
      <c r="C26" s="161"/>
      <c r="D26" s="28">
        <v>10</v>
      </c>
      <c r="E26" s="28">
        <v>7</v>
      </c>
      <c r="F26" s="28">
        <v>4</v>
      </c>
      <c r="G26" s="28">
        <v>2</v>
      </c>
      <c r="H26" s="28"/>
      <c r="I26" s="30"/>
      <c r="J26" s="160" t="s">
        <v>1</v>
      </c>
      <c r="K26" s="161"/>
      <c r="L26" s="28">
        <v>10</v>
      </c>
      <c r="M26" s="28">
        <v>7</v>
      </c>
      <c r="N26" s="28">
        <v>4</v>
      </c>
      <c r="O26" s="28">
        <v>2</v>
      </c>
      <c r="P26" s="28"/>
      <c r="Q26" s="30"/>
    </row>
    <row r="27" spans="1:17" ht="15" customHeight="1">
      <c r="A27" s="38"/>
      <c r="B27" s="160" t="s">
        <v>2</v>
      </c>
      <c r="C27" s="161"/>
      <c r="D27" s="28">
        <v>10</v>
      </c>
      <c r="E27" s="28">
        <v>7</v>
      </c>
      <c r="F27" s="28">
        <v>4</v>
      </c>
      <c r="G27" s="28">
        <v>2</v>
      </c>
      <c r="H27" s="28"/>
      <c r="I27" s="30"/>
      <c r="J27" s="160" t="s">
        <v>2</v>
      </c>
      <c r="K27" s="161"/>
      <c r="L27" s="28">
        <v>10</v>
      </c>
      <c r="M27" s="28">
        <v>7</v>
      </c>
      <c r="N27" s="28">
        <v>4</v>
      </c>
      <c r="O27" s="28">
        <v>2</v>
      </c>
      <c r="P27" s="28"/>
      <c r="Q27" s="30"/>
    </row>
    <row r="28" spans="1:17" ht="15" customHeight="1">
      <c r="A28" s="38"/>
      <c r="B28" s="160" t="s">
        <v>3</v>
      </c>
      <c r="C28" s="161"/>
      <c r="D28" s="28">
        <v>10</v>
      </c>
      <c r="E28" s="28">
        <v>7</v>
      </c>
      <c r="F28" s="28">
        <v>4</v>
      </c>
      <c r="G28" s="28">
        <v>2</v>
      </c>
      <c r="H28" s="28"/>
      <c r="I28" s="30"/>
      <c r="J28" s="160" t="s">
        <v>3</v>
      </c>
      <c r="K28" s="161"/>
      <c r="L28" s="28">
        <v>10</v>
      </c>
      <c r="M28" s="28">
        <v>7</v>
      </c>
      <c r="N28" s="28">
        <v>4</v>
      </c>
      <c r="O28" s="28">
        <v>2</v>
      </c>
      <c r="P28" s="28"/>
      <c r="Q28" s="30"/>
    </row>
    <row r="29" spans="1:17" ht="15" customHeight="1">
      <c r="A29" s="38"/>
      <c r="B29" s="160" t="s">
        <v>4</v>
      </c>
      <c r="C29" s="161"/>
      <c r="D29" s="28">
        <v>10</v>
      </c>
      <c r="E29" s="28">
        <v>7</v>
      </c>
      <c r="F29" s="28">
        <v>4</v>
      </c>
      <c r="G29" s="28">
        <v>2</v>
      </c>
      <c r="H29" s="28"/>
      <c r="I29" s="30"/>
      <c r="J29" s="160" t="s">
        <v>4</v>
      </c>
      <c r="K29" s="161"/>
      <c r="L29" s="28">
        <v>10</v>
      </c>
      <c r="M29" s="28">
        <v>7</v>
      </c>
      <c r="N29" s="28">
        <v>4</v>
      </c>
      <c r="O29" s="28">
        <v>2</v>
      </c>
      <c r="P29" s="28"/>
      <c r="Q29" s="30"/>
    </row>
    <row r="30" spans="1:17" ht="15" customHeight="1">
      <c r="A30" s="38"/>
      <c r="B30" s="160" t="s">
        <v>36</v>
      </c>
      <c r="C30" s="161"/>
      <c r="D30" s="28">
        <v>10</v>
      </c>
      <c r="E30" s="28">
        <v>7</v>
      </c>
      <c r="F30" s="28">
        <v>4</v>
      </c>
      <c r="G30" s="28">
        <v>2</v>
      </c>
      <c r="H30" s="28"/>
      <c r="I30" s="30"/>
      <c r="J30" s="160" t="s">
        <v>36</v>
      </c>
      <c r="K30" s="161"/>
      <c r="L30" s="28">
        <v>10</v>
      </c>
      <c r="M30" s="28">
        <v>7</v>
      </c>
      <c r="N30" s="28">
        <v>4</v>
      </c>
      <c r="O30" s="28">
        <v>2</v>
      </c>
      <c r="P30" s="28"/>
      <c r="Q30" s="30"/>
    </row>
    <row r="31" spans="1:17" ht="15" customHeight="1">
      <c r="A31" s="38"/>
      <c r="B31" s="160" t="s">
        <v>40</v>
      </c>
      <c r="C31" s="161"/>
      <c r="D31" s="28">
        <v>10</v>
      </c>
      <c r="E31" s="28">
        <v>7</v>
      </c>
      <c r="F31" s="28">
        <v>4</v>
      </c>
      <c r="G31" s="28">
        <v>2</v>
      </c>
      <c r="H31" s="28"/>
      <c r="I31" s="30"/>
      <c r="J31" s="160" t="s">
        <v>40</v>
      </c>
      <c r="K31" s="161"/>
      <c r="L31" s="28">
        <v>10</v>
      </c>
      <c r="M31" s="28">
        <v>7</v>
      </c>
      <c r="N31" s="28">
        <v>4</v>
      </c>
      <c r="O31" s="28">
        <v>2</v>
      </c>
      <c r="P31" s="28"/>
      <c r="Q31" s="30"/>
    </row>
    <row r="32" spans="1:17" ht="15" customHeight="1">
      <c r="A32" s="38"/>
      <c r="B32" s="160" t="s">
        <v>41</v>
      </c>
      <c r="C32" s="161"/>
      <c r="D32" s="28">
        <v>10</v>
      </c>
      <c r="E32" s="28">
        <v>7</v>
      </c>
      <c r="F32" s="28">
        <v>4</v>
      </c>
      <c r="G32" s="28">
        <v>2</v>
      </c>
      <c r="H32" s="28"/>
      <c r="I32" s="30"/>
      <c r="J32" s="160" t="s">
        <v>41</v>
      </c>
      <c r="K32" s="161"/>
      <c r="L32" s="28">
        <v>10</v>
      </c>
      <c r="M32" s="28">
        <v>7</v>
      </c>
      <c r="N32" s="28">
        <v>4</v>
      </c>
      <c r="O32" s="28">
        <v>2</v>
      </c>
      <c r="P32" s="28"/>
      <c r="Q32" s="30"/>
    </row>
    <row r="33" spans="1:17" ht="15" customHeight="1">
      <c r="A33" s="38"/>
      <c r="B33" s="160" t="s">
        <v>42</v>
      </c>
      <c r="C33" s="161"/>
      <c r="D33" s="28">
        <v>10</v>
      </c>
      <c r="E33" s="28">
        <v>7</v>
      </c>
      <c r="F33" s="28">
        <v>4</v>
      </c>
      <c r="G33" s="28">
        <v>2</v>
      </c>
      <c r="H33" s="28"/>
      <c r="I33" s="30"/>
      <c r="J33" s="160" t="s">
        <v>42</v>
      </c>
      <c r="K33" s="161"/>
      <c r="L33" s="28">
        <v>10</v>
      </c>
      <c r="M33" s="28">
        <v>7</v>
      </c>
      <c r="N33" s="28">
        <v>4</v>
      </c>
      <c r="O33" s="28">
        <v>2</v>
      </c>
      <c r="P33" s="28"/>
      <c r="Q33" s="30"/>
    </row>
    <row r="34" spans="1:17" ht="15" customHeight="1">
      <c r="A34" s="38"/>
      <c r="B34" s="160" t="s">
        <v>43</v>
      </c>
      <c r="C34" s="161"/>
      <c r="D34" s="28">
        <v>10</v>
      </c>
      <c r="E34" s="28">
        <v>7</v>
      </c>
      <c r="F34" s="28">
        <v>4</v>
      </c>
      <c r="G34" s="28">
        <v>2</v>
      </c>
      <c r="H34" s="28"/>
      <c r="I34" s="30"/>
      <c r="J34" s="160" t="s">
        <v>43</v>
      </c>
      <c r="K34" s="161"/>
      <c r="L34" s="28">
        <v>10</v>
      </c>
      <c r="M34" s="28">
        <v>7</v>
      </c>
      <c r="N34" s="28">
        <v>4</v>
      </c>
      <c r="O34" s="28">
        <v>2</v>
      </c>
      <c r="P34" s="28"/>
      <c r="Q34" s="30"/>
    </row>
    <row r="35" spans="1:17" ht="15" customHeight="1">
      <c r="A35" s="38"/>
      <c r="B35" s="160" t="s">
        <v>44</v>
      </c>
      <c r="C35" s="161"/>
      <c r="D35" s="28">
        <v>10</v>
      </c>
      <c r="E35" s="28">
        <v>7</v>
      </c>
      <c r="F35" s="28">
        <v>4</v>
      </c>
      <c r="G35" s="28">
        <v>2</v>
      </c>
      <c r="H35" s="28"/>
      <c r="I35" s="30"/>
      <c r="J35" s="160" t="s">
        <v>44</v>
      </c>
      <c r="K35" s="161"/>
      <c r="L35" s="28">
        <v>10</v>
      </c>
      <c r="M35" s="28">
        <v>7</v>
      </c>
      <c r="N35" s="28">
        <v>4</v>
      </c>
      <c r="O35" s="28">
        <v>2</v>
      </c>
      <c r="P35" s="28"/>
      <c r="Q35" s="30"/>
    </row>
    <row r="36" spans="1:17" ht="15" customHeight="1">
      <c r="A36" s="38"/>
      <c r="B36" s="160" t="s">
        <v>47</v>
      </c>
      <c r="C36" s="161"/>
      <c r="D36" s="28">
        <v>10</v>
      </c>
      <c r="E36" s="28">
        <v>7</v>
      </c>
      <c r="F36" s="28">
        <v>4</v>
      </c>
      <c r="G36" s="28">
        <v>2</v>
      </c>
      <c r="H36" s="28"/>
      <c r="I36" s="30"/>
      <c r="J36" s="160" t="s">
        <v>47</v>
      </c>
      <c r="K36" s="161"/>
      <c r="L36" s="28">
        <v>10</v>
      </c>
      <c r="M36" s="28">
        <v>7</v>
      </c>
      <c r="N36" s="28">
        <v>4</v>
      </c>
      <c r="O36" s="28">
        <v>2</v>
      </c>
      <c r="P36" s="28"/>
      <c r="Q36" s="30"/>
    </row>
    <row r="37" spans="1:17" ht="15" customHeight="1" thickBot="1">
      <c r="A37" s="38"/>
      <c r="B37" s="160" t="s">
        <v>48</v>
      </c>
      <c r="C37" s="161"/>
      <c r="D37" s="28">
        <v>10</v>
      </c>
      <c r="E37" s="28">
        <v>7</v>
      </c>
      <c r="F37" s="28">
        <v>4</v>
      </c>
      <c r="G37" s="28">
        <v>2</v>
      </c>
      <c r="H37" s="28"/>
      <c r="I37" s="30"/>
      <c r="J37" s="160" t="s">
        <v>48</v>
      </c>
      <c r="K37" s="161"/>
      <c r="L37" s="28">
        <v>10</v>
      </c>
      <c r="M37" s="28">
        <v>7</v>
      </c>
      <c r="N37" s="28">
        <v>4</v>
      </c>
      <c r="O37" s="28">
        <v>2</v>
      </c>
      <c r="P37" s="28"/>
      <c r="Q37" s="30"/>
    </row>
    <row r="38" spans="2:17" s="41" customFormat="1" ht="15" customHeight="1">
      <c r="B38" s="162" t="s">
        <v>9</v>
      </c>
      <c r="C38" s="163"/>
      <c r="D38" s="163"/>
      <c r="E38" s="163"/>
      <c r="F38" s="163"/>
      <c r="G38" s="163"/>
      <c r="H38" s="163"/>
      <c r="I38" s="164"/>
      <c r="J38" s="162" t="s">
        <v>9</v>
      </c>
      <c r="K38" s="163"/>
      <c r="L38" s="163"/>
      <c r="M38" s="163"/>
      <c r="N38" s="163"/>
      <c r="O38" s="163"/>
      <c r="P38" s="163"/>
      <c r="Q38" s="164"/>
    </row>
    <row r="39" spans="1:17" s="1" customFormat="1" ht="12.75">
      <c r="A39" s="39"/>
      <c r="B39" s="174" t="str">
        <f>IF(C43="","",VLOOKUP(C43,Список!A2:G88,2))</f>
        <v>Шабуня Алексей</v>
      </c>
      <c r="C39" s="175"/>
      <c r="D39" s="175"/>
      <c r="E39" s="175"/>
      <c r="F39" s="175"/>
      <c r="G39" s="175"/>
      <c r="H39" s="175"/>
      <c r="I39" s="176"/>
      <c r="J39" s="174" t="str">
        <f>IF(K43="","",VLOOKUP(K43,Список!A2:G88,2))</f>
        <v>Притула Александр</v>
      </c>
      <c r="K39" s="175"/>
      <c r="L39" s="175"/>
      <c r="M39" s="175"/>
      <c r="N39" s="175"/>
      <c r="O39" s="175"/>
      <c r="P39" s="175"/>
      <c r="Q39" s="176"/>
    </row>
    <row r="40" spans="1:17" s="87" customFormat="1" ht="18" customHeight="1">
      <c r="A40" s="86"/>
      <c r="B40" s="177" t="s">
        <v>10</v>
      </c>
      <c r="C40" s="178"/>
      <c r="D40" s="178"/>
      <c r="E40" s="178"/>
      <c r="F40" s="178"/>
      <c r="G40" s="178"/>
      <c r="H40" s="178"/>
      <c r="I40" s="179"/>
      <c r="J40" s="177" t="s">
        <v>10</v>
      </c>
      <c r="K40" s="178"/>
      <c r="L40" s="178"/>
      <c r="M40" s="178"/>
      <c r="N40" s="178"/>
      <c r="O40" s="178"/>
      <c r="P40" s="178"/>
      <c r="Q40" s="179"/>
    </row>
    <row r="41" spans="1:17" s="57" customFormat="1" ht="17.25" customHeight="1">
      <c r="A41" s="55"/>
      <c r="B41" s="56" t="s">
        <v>11</v>
      </c>
      <c r="C41" s="157" t="str">
        <f>IF(C43="","",VLOOKUP(C43,Список!A2:G88,3))</f>
        <v>ГПТ РЦТиК</v>
      </c>
      <c r="D41" s="158"/>
      <c r="E41" s="158"/>
      <c r="F41" s="158"/>
      <c r="G41" s="159"/>
      <c r="H41" s="42" t="s">
        <v>12</v>
      </c>
      <c r="I41" s="54">
        <f>IF(C43="","",VLOOKUP(C43,Список!A2:G88,4))</f>
        <v>2001</v>
      </c>
      <c r="J41" s="56" t="s">
        <v>11</v>
      </c>
      <c r="K41" s="169" t="str">
        <f>IF(K43="","",VLOOKUP(K43,Список!A2:G88,3))</f>
        <v>ГПТ РЦТиК</v>
      </c>
      <c r="L41" s="169"/>
      <c r="M41" s="169"/>
      <c r="N41" s="169"/>
      <c r="O41" s="169"/>
      <c r="P41" s="42" t="s">
        <v>12</v>
      </c>
      <c r="Q41" s="54">
        <f>IF(K43="","",VLOOKUP(K43,Список!A2:G88,4))</f>
        <v>2001</v>
      </c>
    </row>
    <row r="42" spans="1:17" ht="12.75">
      <c r="A42" s="38"/>
      <c r="B42" s="40" t="s">
        <v>13</v>
      </c>
      <c r="C42" s="170" t="str">
        <f>IF(C43="","",VLOOKUP(C43,Список!A2:G88,5))</f>
        <v>б/р</v>
      </c>
      <c r="D42" s="170"/>
      <c r="E42" s="170"/>
      <c r="F42" s="170"/>
      <c r="G42" s="26"/>
      <c r="H42" s="26" t="s">
        <v>14</v>
      </c>
      <c r="I42" s="27" t="str">
        <f>IF(C43="","",VLOOKUP(C43,Список!A2:G88,7))</f>
        <v>м</v>
      </c>
      <c r="J42" s="40" t="s">
        <v>13</v>
      </c>
      <c r="K42" s="170" t="str">
        <f>IF(K43="","",VLOOKUP(K43,Список!A2:G88,5))</f>
        <v>б/р</v>
      </c>
      <c r="L42" s="170"/>
      <c r="M42" s="170"/>
      <c r="N42" s="170"/>
      <c r="O42" s="170"/>
      <c r="P42" s="26" t="s">
        <v>14</v>
      </c>
      <c r="Q42" s="27" t="str">
        <f>IF(K43="","",VLOOKUP(K43,Список!A2:G88,7))</f>
        <v>м</v>
      </c>
    </row>
    <row r="43" spans="1:17" ht="19.5" customHeight="1">
      <c r="A43" s="38"/>
      <c r="B43" s="53" t="s">
        <v>0</v>
      </c>
      <c r="C43" s="43">
        <f>K25+1</f>
        <v>138</v>
      </c>
      <c r="D43" s="155" t="s">
        <v>5</v>
      </c>
      <c r="E43" s="156"/>
      <c r="F43" s="155" t="s">
        <v>49</v>
      </c>
      <c r="G43" s="156"/>
      <c r="H43" s="42" t="s">
        <v>7</v>
      </c>
      <c r="I43" s="54" t="s">
        <v>8</v>
      </c>
      <c r="J43" s="53" t="s">
        <v>0</v>
      </c>
      <c r="K43" s="88">
        <f>C43+1</f>
        <v>139</v>
      </c>
      <c r="L43" s="155" t="s">
        <v>5</v>
      </c>
      <c r="M43" s="156"/>
      <c r="N43" s="155" t="s">
        <v>49</v>
      </c>
      <c r="O43" s="156"/>
      <c r="P43" s="42" t="s">
        <v>7</v>
      </c>
      <c r="Q43" s="54" t="s">
        <v>8</v>
      </c>
    </row>
    <row r="44" spans="1:17" ht="15" customHeight="1">
      <c r="A44" s="38"/>
      <c r="B44" s="160" t="s">
        <v>1</v>
      </c>
      <c r="C44" s="161"/>
      <c r="D44" s="28">
        <v>10</v>
      </c>
      <c r="E44" s="28">
        <v>7</v>
      </c>
      <c r="F44" s="28">
        <v>4</v>
      </c>
      <c r="G44" s="28">
        <v>2</v>
      </c>
      <c r="H44" s="28"/>
      <c r="I44" s="30"/>
      <c r="J44" s="160" t="s">
        <v>1</v>
      </c>
      <c r="K44" s="161"/>
      <c r="L44" s="28">
        <v>10</v>
      </c>
      <c r="M44" s="28">
        <v>7</v>
      </c>
      <c r="N44" s="28">
        <v>4</v>
      </c>
      <c r="O44" s="28">
        <v>2</v>
      </c>
      <c r="P44" s="28"/>
      <c r="Q44" s="30"/>
    </row>
    <row r="45" spans="1:17" ht="15" customHeight="1">
      <c r="A45" s="38"/>
      <c r="B45" s="160" t="s">
        <v>2</v>
      </c>
      <c r="C45" s="161"/>
      <c r="D45" s="28">
        <v>10</v>
      </c>
      <c r="E45" s="28">
        <v>7</v>
      </c>
      <c r="F45" s="28">
        <v>4</v>
      </c>
      <c r="G45" s="28">
        <v>2</v>
      </c>
      <c r="H45" s="28"/>
      <c r="I45" s="30"/>
      <c r="J45" s="160" t="s">
        <v>2</v>
      </c>
      <c r="K45" s="161"/>
      <c r="L45" s="28">
        <v>10</v>
      </c>
      <c r="M45" s="28">
        <v>7</v>
      </c>
      <c r="N45" s="28">
        <v>4</v>
      </c>
      <c r="O45" s="28">
        <v>2</v>
      </c>
      <c r="P45" s="28"/>
      <c r="Q45" s="30"/>
    </row>
    <row r="46" spans="1:17" ht="15" customHeight="1">
      <c r="A46" s="38"/>
      <c r="B46" s="160" t="s">
        <v>3</v>
      </c>
      <c r="C46" s="161"/>
      <c r="D46" s="28">
        <v>10</v>
      </c>
      <c r="E46" s="28">
        <v>7</v>
      </c>
      <c r="F46" s="28">
        <v>4</v>
      </c>
      <c r="G46" s="28">
        <v>2</v>
      </c>
      <c r="H46" s="28"/>
      <c r="I46" s="30"/>
      <c r="J46" s="160" t="s">
        <v>3</v>
      </c>
      <c r="K46" s="161"/>
      <c r="L46" s="28">
        <v>10</v>
      </c>
      <c r="M46" s="28">
        <v>7</v>
      </c>
      <c r="N46" s="28">
        <v>4</v>
      </c>
      <c r="O46" s="28">
        <v>2</v>
      </c>
      <c r="P46" s="28"/>
      <c r="Q46" s="30"/>
    </row>
    <row r="47" spans="1:17" ht="15" customHeight="1">
      <c r="A47" s="38"/>
      <c r="B47" s="160" t="s">
        <v>4</v>
      </c>
      <c r="C47" s="161"/>
      <c r="D47" s="28">
        <v>10</v>
      </c>
      <c r="E47" s="28">
        <v>7</v>
      </c>
      <c r="F47" s="28">
        <v>4</v>
      </c>
      <c r="G47" s="28">
        <v>2</v>
      </c>
      <c r="H47" s="28"/>
      <c r="I47" s="30"/>
      <c r="J47" s="160" t="s">
        <v>4</v>
      </c>
      <c r="K47" s="161"/>
      <c r="L47" s="28">
        <v>10</v>
      </c>
      <c r="M47" s="28">
        <v>7</v>
      </c>
      <c r="N47" s="28">
        <v>4</v>
      </c>
      <c r="O47" s="28">
        <v>2</v>
      </c>
      <c r="P47" s="28"/>
      <c r="Q47" s="30"/>
    </row>
    <row r="48" spans="1:17" ht="15" customHeight="1">
      <c r="A48" s="38"/>
      <c r="B48" s="160" t="s">
        <v>36</v>
      </c>
      <c r="C48" s="161"/>
      <c r="D48" s="28">
        <v>10</v>
      </c>
      <c r="E48" s="28">
        <v>7</v>
      </c>
      <c r="F48" s="28">
        <v>4</v>
      </c>
      <c r="G48" s="28">
        <v>2</v>
      </c>
      <c r="H48" s="28"/>
      <c r="I48" s="30"/>
      <c r="J48" s="160" t="s">
        <v>36</v>
      </c>
      <c r="K48" s="161"/>
      <c r="L48" s="28">
        <v>10</v>
      </c>
      <c r="M48" s="28">
        <v>7</v>
      </c>
      <c r="N48" s="28">
        <v>4</v>
      </c>
      <c r="O48" s="28">
        <v>2</v>
      </c>
      <c r="P48" s="28"/>
      <c r="Q48" s="30"/>
    </row>
    <row r="49" spans="1:17" ht="15" customHeight="1">
      <c r="A49" s="38"/>
      <c r="B49" s="160" t="s">
        <v>40</v>
      </c>
      <c r="C49" s="161"/>
      <c r="D49" s="28">
        <v>10</v>
      </c>
      <c r="E49" s="28">
        <v>7</v>
      </c>
      <c r="F49" s="28">
        <v>4</v>
      </c>
      <c r="G49" s="28">
        <v>2</v>
      </c>
      <c r="H49" s="28"/>
      <c r="I49" s="30"/>
      <c r="J49" s="160" t="s">
        <v>40</v>
      </c>
      <c r="K49" s="161"/>
      <c r="L49" s="28">
        <v>10</v>
      </c>
      <c r="M49" s="28">
        <v>7</v>
      </c>
      <c r="N49" s="28">
        <v>4</v>
      </c>
      <c r="O49" s="28">
        <v>2</v>
      </c>
      <c r="P49" s="28"/>
      <c r="Q49" s="30"/>
    </row>
    <row r="50" spans="1:17" ht="15" customHeight="1">
      <c r="A50" s="38"/>
      <c r="B50" s="160" t="s">
        <v>41</v>
      </c>
      <c r="C50" s="161"/>
      <c r="D50" s="28">
        <v>10</v>
      </c>
      <c r="E50" s="28">
        <v>7</v>
      </c>
      <c r="F50" s="28">
        <v>4</v>
      </c>
      <c r="G50" s="28">
        <v>2</v>
      </c>
      <c r="H50" s="28"/>
      <c r="I50" s="30"/>
      <c r="J50" s="160" t="s">
        <v>41</v>
      </c>
      <c r="K50" s="161"/>
      <c r="L50" s="28">
        <v>10</v>
      </c>
      <c r="M50" s="28">
        <v>7</v>
      </c>
      <c r="N50" s="28">
        <v>4</v>
      </c>
      <c r="O50" s="28">
        <v>2</v>
      </c>
      <c r="P50" s="28"/>
      <c r="Q50" s="30"/>
    </row>
    <row r="51" spans="1:17" ht="15" customHeight="1">
      <c r="A51" s="38"/>
      <c r="B51" s="160" t="s">
        <v>42</v>
      </c>
      <c r="C51" s="161"/>
      <c r="D51" s="28">
        <v>10</v>
      </c>
      <c r="E51" s="28">
        <v>7</v>
      </c>
      <c r="F51" s="28">
        <v>4</v>
      </c>
      <c r="G51" s="28">
        <v>2</v>
      </c>
      <c r="H51" s="28"/>
      <c r="I51" s="30"/>
      <c r="J51" s="160" t="s">
        <v>42</v>
      </c>
      <c r="K51" s="161"/>
      <c r="L51" s="28">
        <v>10</v>
      </c>
      <c r="M51" s="28">
        <v>7</v>
      </c>
      <c r="N51" s="28">
        <v>4</v>
      </c>
      <c r="O51" s="28">
        <v>2</v>
      </c>
      <c r="P51" s="28"/>
      <c r="Q51" s="30"/>
    </row>
    <row r="52" spans="1:17" ht="15" customHeight="1">
      <c r="A52" s="38"/>
      <c r="B52" s="160" t="s">
        <v>43</v>
      </c>
      <c r="C52" s="161"/>
      <c r="D52" s="28">
        <v>10</v>
      </c>
      <c r="E52" s="28">
        <v>7</v>
      </c>
      <c r="F52" s="28">
        <v>4</v>
      </c>
      <c r="G52" s="28">
        <v>2</v>
      </c>
      <c r="H52" s="28"/>
      <c r="I52" s="30"/>
      <c r="J52" s="160" t="s">
        <v>43</v>
      </c>
      <c r="K52" s="161"/>
      <c r="L52" s="28">
        <v>10</v>
      </c>
      <c r="M52" s="28">
        <v>7</v>
      </c>
      <c r="N52" s="28">
        <v>4</v>
      </c>
      <c r="O52" s="28">
        <v>2</v>
      </c>
      <c r="P52" s="28"/>
      <c r="Q52" s="30"/>
    </row>
    <row r="53" spans="1:17" ht="15" customHeight="1">
      <c r="A53" s="38"/>
      <c r="B53" s="160" t="s">
        <v>44</v>
      </c>
      <c r="C53" s="161"/>
      <c r="D53" s="28">
        <v>10</v>
      </c>
      <c r="E53" s="28">
        <v>7</v>
      </c>
      <c r="F53" s="28">
        <v>4</v>
      </c>
      <c r="G53" s="28">
        <v>2</v>
      </c>
      <c r="H53" s="28"/>
      <c r="I53" s="30"/>
      <c r="J53" s="160" t="s">
        <v>44</v>
      </c>
      <c r="K53" s="161"/>
      <c r="L53" s="28">
        <v>10</v>
      </c>
      <c r="M53" s="28">
        <v>7</v>
      </c>
      <c r="N53" s="28">
        <v>4</v>
      </c>
      <c r="O53" s="28">
        <v>2</v>
      </c>
      <c r="P53" s="28"/>
      <c r="Q53" s="30"/>
    </row>
    <row r="54" spans="2:17" ht="15" customHeight="1">
      <c r="B54" s="160" t="s">
        <v>47</v>
      </c>
      <c r="C54" s="161"/>
      <c r="D54" s="28">
        <v>10</v>
      </c>
      <c r="E54" s="28">
        <v>7</v>
      </c>
      <c r="F54" s="28">
        <v>4</v>
      </c>
      <c r="G54" s="28">
        <v>2</v>
      </c>
      <c r="H54" s="28"/>
      <c r="I54" s="30"/>
      <c r="J54" s="160" t="s">
        <v>47</v>
      </c>
      <c r="K54" s="161"/>
      <c r="L54" s="28">
        <v>10</v>
      </c>
      <c r="M54" s="28">
        <v>7</v>
      </c>
      <c r="N54" s="28">
        <v>4</v>
      </c>
      <c r="O54" s="28">
        <v>2</v>
      </c>
      <c r="P54" s="28"/>
      <c r="Q54" s="30"/>
    </row>
    <row r="55" spans="2:17" ht="15" customHeight="1">
      <c r="B55" s="160" t="s">
        <v>48</v>
      </c>
      <c r="C55" s="161"/>
      <c r="D55" s="28">
        <v>10</v>
      </c>
      <c r="E55" s="28">
        <v>7</v>
      </c>
      <c r="F55" s="28">
        <v>4</v>
      </c>
      <c r="G55" s="28">
        <v>2</v>
      </c>
      <c r="H55" s="28"/>
      <c r="I55" s="30"/>
      <c r="J55" s="160" t="s">
        <v>48</v>
      </c>
      <c r="K55" s="161"/>
      <c r="L55" s="28">
        <v>10</v>
      </c>
      <c r="M55" s="28">
        <v>7</v>
      </c>
      <c r="N55" s="28">
        <v>4</v>
      </c>
      <c r="O55" s="28">
        <v>2</v>
      </c>
      <c r="P55" s="28"/>
      <c r="Q55" s="30"/>
    </row>
  </sheetData>
  <sheetProtection/>
  <mergeCells count="114">
    <mergeCell ref="B55:C55"/>
    <mergeCell ref="J55:K55"/>
    <mergeCell ref="B36:C36"/>
    <mergeCell ref="J36:K36"/>
    <mergeCell ref="B54:C54"/>
    <mergeCell ref="J54:K54"/>
    <mergeCell ref="B40:I40"/>
    <mergeCell ref="J40:Q40"/>
    <mergeCell ref="B49:C49"/>
    <mergeCell ref="J49:K49"/>
    <mergeCell ref="K24:O24"/>
    <mergeCell ref="B28:C28"/>
    <mergeCell ref="J28:K28"/>
    <mergeCell ref="B39:I39"/>
    <mergeCell ref="J39:Q39"/>
    <mergeCell ref="B31:C31"/>
    <mergeCell ref="J31:K31"/>
    <mergeCell ref="B38:I38"/>
    <mergeCell ref="J38:Q38"/>
    <mergeCell ref="B34:C34"/>
    <mergeCell ref="J10:K10"/>
    <mergeCell ref="B27:C27"/>
    <mergeCell ref="J27:K27"/>
    <mergeCell ref="B26:C26"/>
    <mergeCell ref="J26:K26"/>
    <mergeCell ref="B14:C14"/>
    <mergeCell ref="B15:C15"/>
    <mergeCell ref="B21:I21"/>
    <mergeCell ref="J21:Q21"/>
    <mergeCell ref="J19:K19"/>
    <mergeCell ref="K6:O6"/>
    <mergeCell ref="B3:I3"/>
    <mergeCell ref="B11:C11"/>
    <mergeCell ref="B4:I4"/>
    <mergeCell ref="B10:C10"/>
    <mergeCell ref="D7:E7"/>
    <mergeCell ref="B8:C8"/>
    <mergeCell ref="B9:C9"/>
    <mergeCell ref="J8:K8"/>
    <mergeCell ref="J9:K9"/>
    <mergeCell ref="B2:I2"/>
    <mergeCell ref="F7:G7"/>
    <mergeCell ref="C5:G5"/>
    <mergeCell ref="C6:G6"/>
    <mergeCell ref="J2:Q2"/>
    <mergeCell ref="J3:Q3"/>
    <mergeCell ref="J4:Q4"/>
    <mergeCell ref="K5:O5"/>
    <mergeCell ref="N43:O43"/>
    <mergeCell ref="B47:C47"/>
    <mergeCell ref="J47:K47"/>
    <mergeCell ref="B48:C48"/>
    <mergeCell ref="J48:K48"/>
    <mergeCell ref="J45:K45"/>
    <mergeCell ref="B46:C46"/>
    <mergeCell ref="J46:K46"/>
    <mergeCell ref="B44:C44"/>
    <mergeCell ref="J44:K44"/>
    <mergeCell ref="L7:M7"/>
    <mergeCell ref="N7:O7"/>
    <mergeCell ref="C23:G23"/>
    <mergeCell ref="J14:K14"/>
    <mergeCell ref="J15:K15"/>
    <mergeCell ref="J16:K16"/>
    <mergeCell ref="B19:C19"/>
    <mergeCell ref="B12:C12"/>
    <mergeCell ref="B13:C13"/>
    <mergeCell ref="J12:K12"/>
    <mergeCell ref="B22:I22"/>
    <mergeCell ref="J22:Q22"/>
    <mergeCell ref="K23:O23"/>
    <mergeCell ref="J11:K11"/>
    <mergeCell ref="J13:K13"/>
    <mergeCell ref="B53:C53"/>
    <mergeCell ref="J50:K50"/>
    <mergeCell ref="J51:K51"/>
    <mergeCell ref="J52:K52"/>
    <mergeCell ref="J53:K53"/>
    <mergeCell ref="C24:G24"/>
    <mergeCell ref="B50:C50"/>
    <mergeCell ref="B51:C51"/>
    <mergeCell ref="B52:C52"/>
    <mergeCell ref="B29:C29"/>
    <mergeCell ref="C42:F42"/>
    <mergeCell ref="B30:C30"/>
    <mergeCell ref="B37:C37"/>
    <mergeCell ref="B45:C45"/>
    <mergeCell ref="B35:C35"/>
    <mergeCell ref="J17:K17"/>
    <mergeCell ref="B20:I20"/>
    <mergeCell ref="J20:Q20"/>
    <mergeCell ref="B16:C16"/>
    <mergeCell ref="B17:C17"/>
    <mergeCell ref="B18:C18"/>
    <mergeCell ref="J18:K18"/>
    <mergeCell ref="D43:E43"/>
    <mergeCell ref="F43:G43"/>
    <mergeCell ref="L43:M43"/>
    <mergeCell ref="B32:C32"/>
    <mergeCell ref="B33:C33"/>
    <mergeCell ref="K41:O41"/>
    <mergeCell ref="K42:O42"/>
    <mergeCell ref="J32:K32"/>
    <mergeCell ref="J33:K33"/>
    <mergeCell ref="J34:K34"/>
    <mergeCell ref="L25:M25"/>
    <mergeCell ref="N25:O25"/>
    <mergeCell ref="C41:G41"/>
    <mergeCell ref="D25:E25"/>
    <mergeCell ref="F25:G25"/>
    <mergeCell ref="J29:K29"/>
    <mergeCell ref="J30:K30"/>
    <mergeCell ref="J35:K35"/>
    <mergeCell ref="J37:K37"/>
  </mergeCells>
  <printOptions/>
  <pageMargins left="0.18" right="0.19" top="0.23" bottom="0.15" header="0.28" footer="0.1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B10" sqref="B10:C15"/>
    </sheetView>
  </sheetViews>
  <sheetFormatPr defaultColWidth="9.00390625" defaultRowHeight="12.75"/>
  <cols>
    <col min="1" max="1" width="3.875" style="72" customWidth="1"/>
    <col min="2" max="2" width="20.50390625" style="71" bestFit="1" customWidth="1"/>
    <col min="3" max="3" width="21.00390625" style="71" customWidth="1"/>
    <col min="4" max="4" width="5.50390625" style="71" bestFit="1" customWidth="1"/>
    <col min="5" max="5" width="7.375" style="71" bestFit="1" customWidth="1"/>
    <col min="6" max="6" width="16.50390625" style="71" customWidth="1"/>
    <col min="7" max="7" width="6.375" style="125" customWidth="1"/>
    <col min="8" max="19" width="3.50390625" style="70" customWidth="1"/>
    <col min="20" max="23" width="3.375" style="70" customWidth="1"/>
    <col min="24" max="24" width="4.875" style="71" customWidth="1"/>
    <col min="25" max="25" width="5.50390625" style="71" customWidth="1"/>
    <col min="26" max="16384" width="9.125" style="6" customWidth="1"/>
  </cols>
  <sheetData>
    <row r="1" spans="1:25" s="19" customFormat="1" ht="15">
      <c r="A1" s="183" t="s">
        <v>231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s="20" customFormat="1" ht="15.75" customHeight="1">
      <c r="A2" s="184" t="s">
        <v>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12.75" customHeight="1">
      <c r="A3" s="184" t="s">
        <v>203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ht="13.5">
      <c r="A4" s="67" t="s">
        <v>18</v>
      </c>
      <c r="B4" s="68"/>
      <c r="C4" s="69" t="s">
        <v>204</v>
      </c>
      <c r="D4" s="68"/>
      <c r="E4" s="68"/>
      <c r="F4" s="68"/>
      <c r="G4" s="70"/>
      <c r="L4" s="124"/>
      <c r="M4" s="124"/>
      <c r="N4" s="124"/>
      <c r="O4" s="124"/>
      <c r="P4" s="185" t="s">
        <v>19</v>
      </c>
      <c r="Q4" s="185"/>
      <c r="R4" s="153" t="s">
        <v>202</v>
      </c>
      <c r="S4" s="153"/>
      <c r="T4" s="153"/>
      <c r="U4" s="153"/>
      <c r="V4" s="153"/>
      <c r="X4" s="68"/>
      <c r="Y4" s="68"/>
    </row>
    <row r="5" spans="1:2" ht="13.5">
      <c r="A5" s="131" t="s">
        <v>206</v>
      </c>
      <c r="B5" s="131"/>
    </row>
    <row r="6" spans="1:15" ht="13.5">
      <c r="A6" s="72" t="s">
        <v>25</v>
      </c>
      <c r="E6" s="132"/>
      <c r="F6" s="132"/>
      <c r="G6" s="89"/>
      <c r="H6" s="145"/>
      <c r="I6" s="145"/>
      <c r="J6" s="145"/>
      <c r="K6" s="145"/>
      <c r="L6" s="145"/>
      <c r="M6" s="145"/>
      <c r="N6" s="145"/>
      <c r="O6" s="145"/>
    </row>
    <row r="7" spans="1:25" s="7" customFormat="1" ht="13.5" customHeight="1">
      <c r="A7" s="133" t="s">
        <v>33</v>
      </c>
      <c r="B7" s="119" t="s">
        <v>20</v>
      </c>
      <c r="C7" s="119" t="s">
        <v>11</v>
      </c>
      <c r="D7" s="119" t="s">
        <v>21</v>
      </c>
      <c r="E7" s="119" t="s">
        <v>13</v>
      </c>
      <c r="F7" s="119" t="s">
        <v>17</v>
      </c>
      <c r="G7" s="180" t="s">
        <v>37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21" t="s">
        <v>23</v>
      </c>
      <c r="U7" s="116"/>
      <c r="V7" s="116"/>
      <c r="W7" s="117"/>
      <c r="X7" s="133" t="s">
        <v>26</v>
      </c>
      <c r="Y7" s="186" t="s">
        <v>29</v>
      </c>
    </row>
    <row r="8" spans="1:25" s="7" customFormat="1" ht="13.5">
      <c r="A8" s="118"/>
      <c r="B8" s="120"/>
      <c r="C8" s="120"/>
      <c r="D8" s="120"/>
      <c r="E8" s="120"/>
      <c r="F8" s="120"/>
      <c r="G8" s="192" t="s">
        <v>200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4"/>
      <c r="T8" s="188" t="s">
        <v>5</v>
      </c>
      <c r="U8" s="189"/>
      <c r="V8" s="188" t="s">
        <v>6</v>
      </c>
      <c r="W8" s="189"/>
      <c r="X8" s="118"/>
      <c r="Y8" s="187"/>
    </row>
    <row r="9" spans="1:25" s="8" customFormat="1" ht="33" customHeight="1">
      <c r="A9" s="118"/>
      <c r="B9" s="120"/>
      <c r="C9" s="120"/>
      <c r="D9" s="120"/>
      <c r="E9" s="120"/>
      <c r="F9" s="120"/>
      <c r="G9" s="151" t="s">
        <v>208</v>
      </c>
      <c r="H9" s="83">
        <v>1</v>
      </c>
      <c r="I9" s="83">
        <v>2</v>
      </c>
      <c r="J9" s="83">
        <v>3</v>
      </c>
      <c r="K9" s="83">
        <v>4</v>
      </c>
      <c r="L9" s="83">
        <v>5</v>
      </c>
      <c r="M9" s="83">
        <v>6</v>
      </c>
      <c r="N9" s="83">
        <v>7</v>
      </c>
      <c r="O9" s="83">
        <v>8</v>
      </c>
      <c r="P9" s="83">
        <v>9</v>
      </c>
      <c r="Q9" s="83">
        <v>10</v>
      </c>
      <c r="R9" s="83">
        <v>11</v>
      </c>
      <c r="S9" s="83">
        <v>12</v>
      </c>
      <c r="T9" s="190"/>
      <c r="U9" s="191"/>
      <c r="V9" s="190"/>
      <c r="W9" s="191"/>
      <c r="X9" s="118"/>
      <c r="Y9" s="187"/>
    </row>
    <row r="10" spans="1:25" s="8" customFormat="1" ht="15" customHeight="1">
      <c r="A10" s="60">
        <v>1</v>
      </c>
      <c r="B10" s="47" t="s">
        <v>175</v>
      </c>
      <c r="C10" s="82" t="s">
        <v>174</v>
      </c>
      <c r="D10" s="17">
        <v>2001</v>
      </c>
      <c r="E10" s="17" t="s">
        <v>176</v>
      </c>
      <c r="F10" s="84" t="s">
        <v>30</v>
      </c>
      <c r="G10" s="25">
        <f aca="true" t="shared" si="0" ref="G10:G31">SUM(H10:S10)</f>
        <v>96</v>
      </c>
      <c r="H10" s="61">
        <v>2</v>
      </c>
      <c r="I10" s="61">
        <v>10</v>
      </c>
      <c r="J10" s="61">
        <v>10</v>
      </c>
      <c r="K10" s="61">
        <v>10</v>
      </c>
      <c r="L10" s="60">
        <v>10</v>
      </c>
      <c r="M10" s="60">
        <v>10</v>
      </c>
      <c r="N10" s="60">
        <v>10</v>
      </c>
      <c r="O10" s="60">
        <v>10</v>
      </c>
      <c r="P10" s="60">
        <v>10</v>
      </c>
      <c r="Q10" s="60">
        <v>10</v>
      </c>
      <c r="R10" s="60">
        <v>2</v>
      </c>
      <c r="S10" s="60">
        <v>2</v>
      </c>
      <c r="T10" s="61">
        <v>3</v>
      </c>
      <c r="U10" s="61">
        <v>4</v>
      </c>
      <c r="V10" s="61">
        <v>4</v>
      </c>
      <c r="W10" s="61">
        <v>4</v>
      </c>
      <c r="X10" s="60">
        <v>1</v>
      </c>
      <c r="Y10" s="17" t="s">
        <v>176</v>
      </c>
    </row>
    <row r="11" spans="1:25" s="8" customFormat="1" ht="15" customHeight="1">
      <c r="A11" s="60">
        <v>2</v>
      </c>
      <c r="B11" s="47" t="s">
        <v>113</v>
      </c>
      <c r="C11" s="82" t="s">
        <v>138</v>
      </c>
      <c r="D11" s="17">
        <v>2001</v>
      </c>
      <c r="E11" s="17" t="s">
        <v>136</v>
      </c>
      <c r="F11" s="18" t="s">
        <v>32</v>
      </c>
      <c r="G11" s="25">
        <f t="shared" si="0"/>
        <v>73</v>
      </c>
      <c r="H11" s="59"/>
      <c r="I11" s="59">
        <v>10</v>
      </c>
      <c r="J11" s="59">
        <v>7</v>
      </c>
      <c r="K11" s="59">
        <v>4</v>
      </c>
      <c r="L11" s="60">
        <v>10</v>
      </c>
      <c r="M11" s="60">
        <v>10</v>
      </c>
      <c r="N11" s="60">
        <v>10</v>
      </c>
      <c r="O11" s="60">
        <v>10</v>
      </c>
      <c r="P11" s="60">
        <v>2</v>
      </c>
      <c r="Q11" s="60">
        <v>10</v>
      </c>
      <c r="R11" s="60"/>
      <c r="S11" s="60"/>
      <c r="T11" s="61">
        <v>1</v>
      </c>
      <c r="U11" s="61">
        <v>1</v>
      </c>
      <c r="V11" s="61">
        <v>3</v>
      </c>
      <c r="W11" s="61">
        <v>3</v>
      </c>
      <c r="X11" s="60">
        <v>2</v>
      </c>
      <c r="Y11" s="17" t="s">
        <v>176</v>
      </c>
    </row>
    <row r="12" spans="1:25" s="8" customFormat="1" ht="15" customHeight="1">
      <c r="A12" s="60">
        <v>3</v>
      </c>
      <c r="B12" s="16" t="s">
        <v>97</v>
      </c>
      <c r="C12" s="77" t="s">
        <v>98</v>
      </c>
      <c r="D12" s="48">
        <v>2001</v>
      </c>
      <c r="E12" s="15" t="s">
        <v>27</v>
      </c>
      <c r="F12" s="12" t="s">
        <v>45</v>
      </c>
      <c r="G12" s="25">
        <f t="shared" si="0"/>
        <v>74</v>
      </c>
      <c r="H12" s="21">
        <v>4</v>
      </c>
      <c r="I12" s="21">
        <v>10</v>
      </c>
      <c r="J12" s="21">
        <v>7</v>
      </c>
      <c r="K12" s="21">
        <v>7</v>
      </c>
      <c r="L12" s="60">
        <v>10</v>
      </c>
      <c r="M12" s="60">
        <v>10</v>
      </c>
      <c r="N12" s="60">
        <v>10</v>
      </c>
      <c r="O12" s="60">
        <v>10</v>
      </c>
      <c r="P12" s="60">
        <v>2</v>
      </c>
      <c r="Q12" s="60">
        <v>2</v>
      </c>
      <c r="R12" s="60"/>
      <c r="S12" s="60">
        <v>2</v>
      </c>
      <c r="T12" s="61">
        <v>1</v>
      </c>
      <c r="U12" s="61">
        <v>2</v>
      </c>
      <c r="V12" s="61">
        <v>4</v>
      </c>
      <c r="W12" s="61">
        <v>4</v>
      </c>
      <c r="X12" s="60">
        <v>3</v>
      </c>
      <c r="Y12" s="17" t="s">
        <v>136</v>
      </c>
    </row>
    <row r="13" spans="1:25" s="8" customFormat="1" ht="15" customHeight="1">
      <c r="A13" s="60">
        <v>4</v>
      </c>
      <c r="B13" s="47" t="s">
        <v>120</v>
      </c>
      <c r="C13" s="82" t="s">
        <v>138</v>
      </c>
      <c r="D13" s="17">
        <v>2002</v>
      </c>
      <c r="E13" s="17" t="s">
        <v>136</v>
      </c>
      <c r="F13" s="18" t="s">
        <v>32</v>
      </c>
      <c r="G13" s="25">
        <f t="shared" si="0"/>
        <v>91</v>
      </c>
      <c r="H13" s="61">
        <v>4</v>
      </c>
      <c r="I13" s="61">
        <v>10</v>
      </c>
      <c r="J13" s="61">
        <v>10</v>
      </c>
      <c r="K13" s="61">
        <v>7</v>
      </c>
      <c r="L13" s="60">
        <v>10</v>
      </c>
      <c r="M13" s="60">
        <v>10</v>
      </c>
      <c r="N13" s="60">
        <v>10</v>
      </c>
      <c r="O13" s="60">
        <v>10</v>
      </c>
      <c r="P13" s="60">
        <v>4</v>
      </c>
      <c r="Q13" s="60">
        <v>10</v>
      </c>
      <c r="R13" s="60">
        <v>2</v>
      </c>
      <c r="S13" s="60">
        <v>4</v>
      </c>
      <c r="T13" s="61">
        <v>1</v>
      </c>
      <c r="U13" s="61">
        <v>3</v>
      </c>
      <c r="V13" s="61">
        <v>4</v>
      </c>
      <c r="W13" s="61">
        <v>5</v>
      </c>
      <c r="X13" s="60">
        <v>4</v>
      </c>
      <c r="Y13" s="17" t="s">
        <v>136</v>
      </c>
    </row>
    <row r="14" spans="1:25" s="8" customFormat="1" ht="15" customHeight="1">
      <c r="A14" s="60">
        <v>5</v>
      </c>
      <c r="B14" s="47" t="s">
        <v>141</v>
      </c>
      <c r="C14" s="82" t="s">
        <v>157</v>
      </c>
      <c r="D14" s="17">
        <v>2002</v>
      </c>
      <c r="E14" s="17" t="s">
        <v>27</v>
      </c>
      <c r="F14" s="84" t="s">
        <v>158</v>
      </c>
      <c r="G14" s="25">
        <f t="shared" si="0"/>
        <v>75</v>
      </c>
      <c r="H14" s="59">
        <v>4</v>
      </c>
      <c r="I14" s="59">
        <v>10</v>
      </c>
      <c r="J14" s="59">
        <v>7</v>
      </c>
      <c r="K14" s="59">
        <v>10</v>
      </c>
      <c r="L14" s="60">
        <v>10</v>
      </c>
      <c r="M14" s="60">
        <v>10</v>
      </c>
      <c r="N14" s="60">
        <v>10</v>
      </c>
      <c r="O14" s="60">
        <v>4</v>
      </c>
      <c r="P14" s="60"/>
      <c r="Q14" s="60">
        <v>10</v>
      </c>
      <c r="R14" s="60"/>
      <c r="S14" s="60"/>
      <c r="T14" s="180" t="s">
        <v>232</v>
      </c>
      <c r="U14" s="181"/>
      <c r="V14" s="181"/>
      <c r="W14" s="182"/>
      <c r="X14" s="60">
        <v>5</v>
      </c>
      <c r="Y14" s="17" t="s">
        <v>136</v>
      </c>
    </row>
    <row r="15" spans="1:25" s="8" customFormat="1" ht="15" customHeight="1">
      <c r="A15" s="60">
        <v>6</v>
      </c>
      <c r="B15" s="18" t="s">
        <v>91</v>
      </c>
      <c r="C15" s="77" t="s">
        <v>92</v>
      </c>
      <c r="D15" s="48">
        <v>2001</v>
      </c>
      <c r="E15" s="48" t="s">
        <v>93</v>
      </c>
      <c r="F15" s="12" t="s">
        <v>35</v>
      </c>
      <c r="G15" s="25">
        <f t="shared" si="0"/>
        <v>50</v>
      </c>
      <c r="H15" s="21">
        <v>4</v>
      </c>
      <c r="I15" s="21">
        <v>4</v>
      </c>
      <c r="J15" s="21">
        <v>4</v>
      </c>
      <c r="K15" s="21">
        <v>4</v>
      </c>
      <c r="L15" s="60">
        <v>10</v>
      </c>
      <c r="M15" s="60">
        <v>4</v>
      </c>
      <c r="N15" s="60">
        <v>10</v>
      </c>
      <c r="O15" s="60">
        <v>4</v>
      </c>
      <c r="P15" s="60"/>
      <c r="Q15" s="60">
        <v>4</v>
      </c>
      <c r="R15" s="60"/>
      <c r="S15" s="60">
        <v>2</v>
      </c>
      <c r="T15" s="180" t="s">
        <v>232</v>
      </c>
      <c r="U15" s="181"/>
      <c r="V15" s="181"/>
      <c r="W15" s="182"/>
      <c r="X15" s="60">
        <v>6</v>
      </c>
      <c r="Y15" s="17" t="s">
        <v>136</v>
      </c>
    </row>
    <row r="16" spans="1:25" s="8" customFormat="1" ht="15" customHeight="1">
      <c r="A16" s="60">
        <v>7</v>
      </c>
      <c r="B16" s="47" t="s">
        <v>223</v>
      </c>
      <c r="C16" s="82" t="s">
        <v>221</v>
      </c>
      <c r="D16" s="17">
        <v>2001</v>
      </c>
      <c r="E16" s="17" t="s">
        <v>27</v>
      </c>
      <c r="F16" s="84" t="s">
        <v>222</v>
      </c>
      <c r="G16" s="25">
        <f t="shared" si="0"/>
        <v>50</v>
      </c>
      <c r="H16" s="61">
        <v>4</v>
      </c>
      <c r="I16" s="61">
        <v>10</v>
      </c>
      <c r="J16" s="61">
        <v>4</v>
      </c>
      <c r="K16" s="61"/>
      <c r="L16" s="60">
        <v>10</v>
      </c>
      <c r="M16" s="60">
        <v>10</v>
      </c>
      <c r="N16" s="60">
        <v>10</v>
      </c>
      <c r="O16" s="60">
        <v>2</v>
      </c>
      <c r="P16" s="60"/>
      <c r="Q16" s="60"/>
      <c r="R16" s="60"/>
      <c r="S16" s="60"/>
      <c r="T16" s="180" t="s">
        <v>232</v>
      </c>
      <c r="U16" s="181"/>
      <c r="V16" s="181"/>
      <c r="W16" s="182"/>
      <c r="X16" s="60">
        <v>6</v>
      </c>
      <c r="Y16" s="17" t="s">
        <v>136</v>
      </c>
    </row>
    <row r="17" spans="1:25" s="8" customFormat="1" ht="15" customHeight="1">
      <c r="A17" s="62">
        <v>8</v>
      </c>
      <c r="B17" s="52" t="s">
        <v>67</v>
      </c>
      <c r="C17" s="134" t="s">
        <v>38</v>
      </c>
      <c r="D17" s="140">
        <v>2002</v>
      </c>
      <c r="E17" s="144" t="s">
        <v>27</v>
      </c>
      <c r="F17" s="134" t="s">
        <v>50</v>
      </c>
      <c r="G17" s="128">
        <f t="shared" si="0"/>
        <v>48</v>
      </c>
      <c r="H17" s="112"/>
      <c r="I17" s="112">
        <v>10</v>
      </c>
      <c r="J17" s="112">
        <v>4</v>
      </c>
      <c r="K17" s="112">
        <v>4</v>
      </c>
      <c r="L17" s="62">
        <v>10</v>
      </c>
      <c r="M17" s="62">
        <v>10</v>
      </c>
      <c r="N17" s="62">
        <v>10</v>
      </c>
      <c r="O17" s="62"/>
      <c r="P17" s="62"/>
      <c r="Q17" s="62"/>
      <c r="R17" s="62"/>
      <c r="S17" s="62"/>
      <c r="T17" s="62"/>
      <c r="U17" s="62"/>
      <c r="V17" s="62"/>
      <c r="W17" s="62"/>
      <c r="X17" s="62">
        <v>8</v>
      </c>
      <c r="Y17" s="63"/>
    </row>
    <row r="18" spans="1:25" s="8" customFormat="1" ht="15" customHeight="1">
      <c r="A18" s="60">
        <v>9</v>
      </c>
      <c r="B18" s="84" t="s">
        <v>165</v>
      </c>
      <c r="C18" s="18" t="s">
        <v>161</v>
      </c>
      <c r="D18" s="17">
        <v>2001</v>
      </c>
      <c r="E18" s="79" t="s">
        <v>164</v>
      </c>
      <c r="F18" s="45" t="s">
        <v>162</v>
      </c>
      <c r="G18" s="25">
        <f t="shared" si="0"/>
        <v>46</v>
      </c>
      <c r="H18" s="21"/>
      <c r="I18" s="21">
        <v>10</v>
      </c>
      <c r="J18" s="21">
        <v>4</v>
      </c>
      <c r="K18" s="21">
        <v>4</v>
      </c>
      <c r="L18" s="60">
        <v>10</v>
      </c>
      <c r="M18" s="60">
        <v>4</v>
      </c>
      <c r="N18" s="60">
        <v>10</v>
      </c>
      <c r="O18" s="60">
        <v>4</v>
      </c>
      <c r="P18" s="60"/>
      <c r="Q18" s="60"/>
      <c r="R18" s="60"/>
      <c r="S18" s="60"/>
      <c r="T18" s="60"/>
      <c r="U18" s="60"/>
      <c r="V18" s="60"/>
      <c r="W18" s="60"/>
      <c r="X18" s="60">
        <v>9</v>
      </c>
      <c r="Y18" s="21"/>
    </row>
    <row r="19" spans="1:25" s="8" customFormat="1" ht="15" customHeight="1">
      <c r="A19" s="60">
        <v>10</v>
      </c>
      <c r="B19" s="18" t="s">
        <v>53</v>
      </c>
      <c r="C19" s="77" t="s">
        <v>31</v>
      </c>
      <c r="D19" s="78">
        <v>2002</v>
      </c>
      <c r="E19" s="81" t="s">
        <v>27</v>
      </c>
      <c r="F19" s="84" t="s">
        <v>54</v>
      </c>
      <c r="G19" s="25">
        <f t="shared" si="0"/>
        <v>44</v>
      </c>
      <c r="H19" s="59">
        <v>10</v>
      </c>
      <c r="I19" s="59">
        <v>10</v>
      </c>
      <c r="J19" s="59"/>
      <c r="K19" s="59"/>
      <c r="L19" s="60">
        <v>10</v>
      </c>
      <c r="M19" s="60">
        <v>7</v>
      </c>
      <c r="N19" s="60"/>
      <c r="O19" s="60">
        <v>7</v>
      </c>
      <c r="P19" s="60"/>
      <c r="Q19" s="60"/>
      <c r="R19" s="60"/>
      <c r="S19" s="60"/>
      <c r="T19" s="59"/>
      <c r="U19" s="59"/>
      <c r="V19" s="59"/>
      <c r="W19" s="59"/>
      <c r="X19" s="60">
        <v>10</v>
      </c>
      <c r="Y19" s="21"/>
    </row>
    <row r="20" spans="1:25" s="8" customFormat="1" ht="15" customHeight="1">
      <c r="A20" s="60">
        <v>11</v>
      </c>
      <c r="B20" s="47" t="s">
        <v>68</v>
      </c>
      <c r="C20" s="18" t="s">
        <v>38</v>
      </c>
      <c r="D20" s="48">
        <v>2001</v>
      </c>
      <c r="E20" s="81" t="s">
        <v>27</v>
      </c>
      <c r="F20" s="18" t="s">
        <v>50</v>
      </c>
      <c r="G20" s="25">
        <f t="shared" si="0"/>
        <v>40</v>
      </c>
      <c r="H20" s="21"/>
      <c r="I20" s="21">
        <v>10</v>
      </c>
      <c r="J20" s="21">
        <v>4</v>
      </c>
      <c r="K20" s="21"/>
      <c r="L20" s="60">
        <v>10</v>
      </c>
      <c r="M20" s="60">
        <v>4</v>
      </c>
      <c r="N20" s="60">
        <v>10</v>
      </c>
      <c r="O20" s="60">
        <v>2</v>
      </c>
      <c r="P20" s="60"/>
      <c r="Q20" s="60"/>
      <c r="R20" s="60"/>
      <c r="S20" s="60"/>
      <c r="T20" s="60"/>
      <c r="U20" s="60"/>
      <c r="V20" s="60"/>
      <c r="W20" s="60"/>
      <c r="X20" s="60">
        <v>11</v>
      </c>
      <c r="Y20" s="21"/>
    </row>
    <row r="21" spans="1:25" s="8" customFormat="1" ht="15" customHeight="1">
      <c r="A21" s="60">
        <v>12</v>
      </c>
      <c r="B21" s="18" t="s">
        <v>57</v>
      </c>
      <c r="C21" s="18" t="s">
        <v>207</v>
      </c>
      <c r="D21" s="17">
        <v>2001</v>
      </c>
      <c r="E21" s="81" t="s">
        <v>27</v>
      </c>
      <c r="F21" s="47" t="s">
        <v>65</v>
      </c>
      <c r="G21" s="25">
        <f t="shared" si="0"/>
        <v>34</v>
      </c>
      <c r="H21" s="59"/>
      <c r="I21" s="59">
        <v>4</v>
      </c>
      <c r="J21" s="59">
        <v>4</v>
      </c>
      <c r="K21" s="59">
        <v>4</v>
      </c>
      <c r="L21" s="60">
        <v>10</v>
      </c>
      <c r="M21" s="60">
        <v>2</v>
      </c>
      <c r="N21" s="60">
        <v>10</v>
      </c>
      <c r="O21" s="60"/>
      <c r="P21" s="60"/>
      <c r="Q21" s="60"/>
      <c r="R21" s="60"/>
      <c r="S21" s="60"/>
      <c r="T21" s="60"/>
      <c r="U21" s="60"/>
      <c r="V21" s="60"/>
      <c r="W21" s="60"/>
      <c r="X21" s="60">
        <v>12</v>
      </c>
      <c r="Y21" s="21"/>
    </row>
    <row r="22" spans="1:25" s="8" customFormat="1" ht="15" customHeight="1">
      <c r="A22" s="60">
        <v>13</v>
      </c>
      <c r="B22" s="47" t="s">
        <v>190</v>
      </c>
      <c r="C22" s="82" t="s">
        <v>191</v>
      </c>
      <c r="D22" s="17">
        <v>2001</v>
      </c>
      <c r="E22" s="17" t="s">
        <v>27</v>
      </c>
      <c r="F22" s="84" t="s">
        <v>228</v>
      </c>
      <c r="G22" s="25">
        <f t="shared" si="0"/>
        <v>33</v>
      </c>
      <c r="H22" s="21">
        <v>4</v>
      </c>
      <c r="I22" s="21">
        <v>7</v>
      </c>
      <c r="J22" s="21"/>
      <c r="K22" s="21">
        <v>4</v>
      </c>
      <c r="L22" s="60"/>
      <c r="M22" s="60">
        <v>4</v>
      </c>
      <c r="N22" s="60">
        <v>10</v>
      </c>
      <c r="O22" s="60">
        <v>4</v>
      </c>
      <c r="P22" s="60"/>
      <c r="Q22" s="60"/>
      <c r="R22" s="60"/>
      <c r="S22" s="60"/>
      <c r="T22" s="21"/>
      <c r="U22" s="21"/>
      <c r="V22" s="21"/>
      <c r="W22" s="21"/>
      <c r="X22" s="60">
        <v>13</v>
      </c>
      <c r="Y22" s="21"/>
    </row>
    <row r="23" spans="1:25" s="8" customFormat="1" ht="15" customHeight="1">
      <c r="A23" s="60">
        <v>14</v>
      </c>
      <c r="B23" s="47" t="s">
        <v>155</v>
      </c>
      <c r="C23" s="82" t="s">
        <v>157</v>
      </c>
      <c r="D23" s="17">
        <v>2002</v>
      </c>
      <c r="E23" s="17" t="s">
        <v>27</v>
      </c>
      <c r="F23" s="84" t="s">
        <v>158</v>
      </c>
      <c r="G23" s="25">
        <f t="shared" si="0"/>
        <v>30</v>
      </c>
      <c r="H23" s="59">
        <v>2</v>
      </c>
      <c r="I23" s="59">
        <v>2</v>
      </c>
      <c r="J23" s="59">
        <v>4</v>
      </c>
      <c r="K23" s="59">
        <v>4</v>
      </c>
      <c r="L23" s="60">
        <v>7</v>
      </c>
      <c r="M23" s="60">
        <v>4</v>
      </c>
      <c r="N23" s="60">
        <v>7</v>
      </c>
      <c r="O23" s="60"/>
      <c r="P23" s="60"/>
      <c r="Q23" s="60"/>
      <c r="R23" s="60"/>
      <c r="S23" s="60"/>
      <c r="T23" s="60"/>
      <c r="U23" s="60"/>
      <c r="V23" s="60"/>
      <c r="W23" s="60"/>
      <c r="X23" s="60">
        <v>14</v>
      </c>
      <c r="Y23" s="21"/>
    </row>
    <row r="24" spans="1:25" s="8" customFormat="1" ht="15" customHeight="1">
      <c r="A24" s="60">
        <v>15</v>
      </c>
      <c r="B24" s="47" t="s">
        <v>121</v>
      </c>
      <c r="C24" s="82" t="s">
        <v>138</v>
      </c>
      <c r="D24" s="17">
        <v>2002</v>
      </c>
      <c r="E24" s="17" t="s">
        <v>27</v>
      </c>
      <c r="F24" s="18" t="s">
        <v>32</v>
      </c>
      <c r="G24" s="25">
        <f t="shared" si="0"/>
        <v>27</v>
      </c>
      <c r="H24" s="61"/>
      <c r="I24" s="61">
        <v>10</v>
      </c>
      <c r="J24" s="61">
        <v>2</v>
      </c>
      <c r="K24" s="61"/>
      <c r="L24" s="60">
        <v>7</v>
      </c>
      <c r="M24" s="60">
        <v>4</v>
      </c>
      <c r="N24" s="60">
        <v>4</v>
      </c>
      <c r="O24" s="60"/>
      <c r="P24" s="60"/>
      <c r="Q24" s="60"/>
      <c r="R24" s="60"/>
      <c r="S24" s="60"/>
      <c r="T24" s="60"/>
      <c r="U24" s="60"/>
      <c r="V24" s="60"/>
      <c r="W24" s="60"/>
      <c r="X24" s="60">
        <v>15</v>
      </c>
      <c r="Y24" s="21"/>
    </row>
    <row r="25" spans="1:25" s="8" customFormat="1" ht="15" customHeight="1">
      <c r="A25" s="60">
        <v>16</v>
      </c>
      <c r="B25" s="47" t="s">
        <v>142</v>
      </c>
      <c r="C25" s="82" t="s">
        <v>157</v>
      </c>
      <c r="D25" s="17">
        <v>2002</v>
      </c>
      <c r="E25" s="17" t="s">
        <v>27</v>
      </c>
      <c r="F25" s="84" t="s">
        <v>158</v>
      </c>
      <c r="G25" s="25">
        <f t="shared" si="0"/>
        <v>16</v>
      </c>
      <c r="H25" s="59"/>
      <c r="I25" s="59">
        <v>2</v>
      </c>
      <c r="J25" s="59"/>
      <c r="K25" s="59"/>
      <c r="L25" s="60">
        <v>10</v>
      </c>
      <c r="M25" s="60"/>
      <c r="N25" s="60">
        <v>4</v>
      </c>
      <c r="O25" s="60"/>
      <c r="P25" s="60"/>
      <c r="Q25" s="60"/>
      <c r="R25" s="60"/>
      <c r="S25" s="60"/>
      <c r="T25" s="60"/>
      <c r="U25" s="60"/>
      <c r="V25" s="60"/>
      <c r="W25" s="60"/>
      <c r="X25" s="60">
        <v>16</v>
      </c>
      <c r="Y25" s="21"/>
    </row>
    <row r="26" spans="1:25" s="8" customFormat="1" ht="15" customHeight="1">
      <c r="A26" s="60">
        <v>17</v>
      </c>
      <c r="B26" s="47" t="s">
        <v>156</v>
      </c>
      <c r="C26" s="82" t="s">
        <v>157</v>
      </c>
      <c r="D26" s="17">
        <v>2002</v>
      </c>
      <c r="E26" s="17" t="s">
        <v>27</v>
      </c>
      <c r="F26" s="84" t="s">
        <v>158</v>
      </c>
      <c r="G26" s="25">
        <f t="shared" si="0"/>
        <v>14</v>
      </c>
      <c r="H26" s="21">
        <v>2</v>
      </c>
      <c r="I26" s="21"/>
      <c r="J26" s="21"/>
      <c r="K26" s="21">
        <v>4</v>
      </c>
      <c r="L26" s="60"/>
      <c r="M26" s="60">
        <v>4</v>
      </c>
      <c r="N26" s="60">
        <v>4</v>
      </c>
      <c r="O26" s="60"/>
      <c r="P26" s="62"/>
      <c r="Q26" s="62"/>
      <c r="R26" s="62"/>
      <c r="S26" s="62"/>
      <c r="T26" s="60"/>
      <c r="U26" s="60"/>
      <c r="V26" s="60"/>
      <c r="W26" s="60"/>
      <c r="X26" s="60">
        <v>17</v>
      </c>
      <c r="Y26" s="21"/>
    </row>
    <row r="27" spans="1:25" ht="13.5">
      <c r="A27" s="60">
        <v>18</v>
      </c>
      <c r="B27" s="16" t="s">
        <v>82</v>
      </c>
      <c r="C27" s="77" t="s">
        <v>74</v>
      </c>
      <c r="D27" s="48">
        <v>2002</v>
      </c>
      <c r="E27" s="15" t="s">
        <v>27</v>
      </c>
      <c r="F27" s="12" t="s">
        <v>88</v>
      </c>
      <c r="G27" s="25">
        <f t="shared" si="0"/>
        <v>8</v>
      </c>
      <c r="H27" s="59"/>
      <c r="I27" s="59"/>
      <c r="J27" s="59"/>
      <c r="K27" s="59"/>
      <c r="L27" s="60"/>
      <c r="M27" s="60"/>
      <c r="N27" s="60">
        <v>4</v>
      </c>
      <c r="O27" s="60">
        <v>4</v>
      </c>
      <c r="P27" s="60"/>
      <c r="Q27" s="60"/>
      <c r="R27" s="60"/>
      <c r="S27" s="60"/>
      <c r="T27" s="60"/>
      <c r="U27" s="60"/>
      <c r="V27" s="60"/>
      <c r="W27" s="60"/>
      <c r="X27" s="60">
        <v>18</v>
      </c>
      <c r="Y27" s="21"/>
    </row>
    <row r="28" spans="1:25" ht="13.5">
      <c r="A28" s="60">
        <v>19</v>
      </c>
      <c r="B28" s="16" t="s">
        <v>86</v>
      </c>
      <c r="C28" s="77" t="s">
        <v>74</v>
      </c>
      <c r="D28" s="48">
        <v>2002</v>
      </c>
      <c r="E28" s="15" t="s">
        <v>27</v>
      </c>
      <c r="F28" s="12" t="s">
        <v>88</v>
      </c>
      <c r="G28" s="25">
        <f t="shared" si="0"/>
        <v>8</v>
      </c>
      <c r="H28" s="59"/>
      <c r="I28" s="59"/>
      <c r="J28" s="59"/>
      <c r="K28" s="59"/>
      <c r="L28" s="60"/>
      <c r="M28" s="60"/>
      <c r="N28" s="60">
        <v>4</v>
      </c>
      <c r="O28" s="60"/>
      <c r="P28" s="62">
        <v>4</v>
      </c>
      <c r="Q28" s="62"/>
      <c r="R28" s="62"/>
      <c r="S28" s="62"/>
      <c r="T28" s="59"/>
      <c r="U28" s="21"/>
      <c r="V28" s="59"/>
      <c r="W28" s="21"/>
      <c r="X28" s="60">
        <v>18</v>
      </c>
      <c r="Y28" s="21"/>
    </row>
    <row r="29" spans="1:25" s="8" customFormat="1" ht="15" customHeight="1">
      <c r="A29" s="60">
        <v>20</v>
      </c>
      <c r="B29" s="16" t="s">
        <v>77</v>
      </c>
      <c r="C29" s="77" t="s">
        <v>74</v>
      </c>
      <c r="D29" s="17">
        <v>2002</v>
      </c>
      <c r="E29" s="15" t="s">
        <v>27</v>
      </c>
      <c r="F29" s="12" t="s">
        <v>88</v>
      </c>
      <c r="G29" s="25">
        <f t="shared" si="0"/>
        <v>4</v>
      </c>
      <c r="H29" s="21"/>
      <c r="I29" s="21"/>
      <c r="J29" s="21"/>
      <c r="K29" s="21"/>
      <c r="L29" s="60"/>
      <c r="M29" s="60"/>
      <c r="N29" s="60">
        <v>4</v>
      </c>
      <c r="O29" s="60"/>
      <c r="P29" s="62"/>
      <c r="Q29" s="62"/>
      <c r="R29" s="62"/>
      <c r="S29" s="62"/>
      <c r="T29" s="60"/>
      <c r="U29" s="60"/>
      <c r="V29" s="60"/>
      <c r="W29" s="60"/>
      <c r="X29" s="60">
        <v>20</v>
      </c>
      <c r="Y29" s="21"/>
    </row>
    <row r="30" spans="1:25" s="8" customFormat="1" ht="15" customHeight="1">
      <c r="A30" s="62">
        <v>21</v>
      </c>
      <c r="B30" s="47" t="s">
        <v>143</v>
      </c>
      <c r="C30" s="82" t="s">
        <v>157</v>
      </c>
      <c r="D30" s="17">
        <v>2001</v>
      </c>
      <c r="E30" s="17" t="s">
        <v>27</v>
      </c>
      <c r="F30" s="84" t="s">
        <v>158</v>
      </c>
      <c r="G30" s="25">
        <f t="shared" si="0"/>
        <v>4</v>
      </c>
      <c r="H30" s="63"/>
      <c r="I30" s="126">
        <v>2</v>
      </c>
      <c r="J30" s="126"/>
      <c r="K30" s="126"/>
      <c r="L30" s="62"/>
      <c r="M30" s="62"/>
      <c r="N30" s="62">
        <v>2</v>
      </c>
      <c r="O30" s="62"/>
      <c r="P30" s="62"/>
      <c r="Q30" s="62"/>
      <c r="R30" s="62"/>
      <c r="S30" s="62"/>
      <c r="T30" s="63"/>
      <c r="U30" s="63"/>
      <c r="V30" s="63"/>
      <c r="W30" s="74"/>
      <c r="X30" s="60">
        <v>20</v>
      </c>
      <c r="Y30" s="21"/>
    </row>
    <row r="31" spans="1:25" s="8" customFormat="1" ht="15" customHeight="1">
      <c r="A31" s="62">
        <v>22</v>
      </c>
      <c r="B31" s="47" t="s">
        <v>211</v>
      </c>
      <c r="C31" s="82" t="s">
        <v>214</v>
      </c>
      <c r="D31" s="17">
        <v>2001</v>
      </c>
      <c r="E31" s="17" t="s">
        <v>27</v>
      </c>
      <c r="F31" s="84" t="s">
        <v>212</v>
      </c>
      <c r="G31" s="25">
        <f t="shared" si="0"/>
        <v>4</v>
      </c>
      <c r="H31" s="59"/>
      <c r="I31" s="59"/>
      <c r="J31" s="59"/>
      <c r="K31" s="59"/>
      <c r="L31" s="60"/>
      <c r="M31" s="60"/>
      <c r="N31" s="60">
        <v>4</v>
      </c>
      <c r="O31" s="60"/>
      <c r="P31" s="60"/>
      <c r="Q31" s="60"/>
      <c r="R31" s="60"/>
      <c r="S31" s="60"/>
      <c r="T31" s="59"/>
      <c r="U31" s="73"/>
      <c r="V31" s="59"/>
      <c r="W31" s="75"/>
      <c r="X31" s="60">
        <v>20</v>
      </c>
      <c r="Y31" s="59"/>
    </row>
    <row r="33" spans="1:25" ht="13.5">
      <c r="A33" s="71"/>
      <c r="B33" s="71" t="s">
        <v>205</v>
      </c>
      <c r="F33" s="71" t="s">
        <v>39</v>
      </c>
      <c r="Q33" s="146"/>
      <c r="R33" s="146"/>
      <c r="S33" s="146"/>
      <c r="T33" s="76"/>
      <c r="U33" s="76"/>
      <c r="V33" s="76"/>
      <c r="W33" s="76"/>
      <c r="X33" s="76"/>
      <c r="Y33" s="76"/>
    </row>
    <row r="34" spans="1:25" ht="13.5">
      <c r="A34" s="71"/>
      <c r="Q34" s="146"/>
      <c r="R34" s="146"/>
      <c r="S34" s="146"/>
      <c r="T34" s="76"/>
      <c r="U34" s="76"/>
      <c r="V34" s="76"/>
      <c r="W34" s="76"/>
      <c r="X34" s="76"/>
      <c r="Y34" s="76"/>
    </row>
    <row r="35" spans="1:25" ht="13.5">
      <c r="A35" s="71"/>
      <c r="B35" s="71" t="s">
        <v>46</v>
      </c>
      <c r="F35" s="71" t="s">
        <v>24</v>
      </c>
      <c r="Q35" s="146"/>
      <c r="R35" s="146"/>
      <c r="S35" s="146"/>
      <c r="T35" s="76"/>
      <c r="U35" s="76"/>
      <c r="V35" s="76"/>
      <c r="W35" s="76"/>
      <c r="X35" s="76"/>
      <c r="Y35" s="76"/>
    </row>
  </sheetData>
  <sheetProtection/>
  <mergeCells count="23">
    <mergeCell ref="Y7:Y9"/>
    <mergeCell ref="T8:U9"/>
    <mergeCell ref="V8:W9"/>
    <mergeCell ref="G7:S7"/>
    <mergeCell ref="G8:S8"/>
    <mergeCell ref="E7:E9"/>
    <mergeCell ref="F7:F9"/>
    <mergeCell ref="T7:W7"/>
    <mergeCell ref="X7:X9"/>
    <mergeCell ref="A7:A9"/>
    <mergeCell ref="B7:B9"/>
    <mergeCell ref="C7:C9"/>
    <mergeCell ref="D7:D9"/>
    <mergeCell ref="T15:W15"/>
    <mergeCell ref="T16:W16"/>
    <mergeCell ref="T14:W14"/>
    <mergeCell ref="A1:Y1"/>
    <mergeCell ref="A2:Y2"/>
    <mergeCell ref="A3:Y3"/>
    <mergeCell ref="P4:Q4"/>
    <mergeCell ref="R4:V4"/>
    <mergeCell ref="A5:B5"/>
    <mergeCell ref="E6:F6"/>
  </mergeCells>
  <printOptions/>
  <pageMargins left="0.19" right="0.16" top="0.2755905511811024" bottom="0.31496062992125984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zoomScale="90" zoomScaleNormal="90" zoomScalePageLayoutView="0" workbookViewId="0" topLeftCell="A1">
      <selection activeCell="AC11" sqref="AC11"/>
    </sheetView>
  </sheetViews>
  <sheetFormatPr defaultColWidth="9.00390625" defaultRowHeight="12.75"/>
  <cols>
    <col min="1" max="1" width="4.00390625" style="72" customWidth="1"/>
    <col min="2" max="2" width="19.50390625" style="71" customWidth="1"/>
    <col min="3" max="3" width="20.50390625" style="71" customWidth="1"/>
    <col min="4" max="4" width="5.50390625" style="71" customWidth="1"/>
    <col min="5" max="5" width="5.125" style="71" customWidth="1"/>
    <col min="6" max="6" width="16.625" style="71" customWidth="1"/>
    <col min="7" max="7" width="5.875" style="125" customWidth="1"/>
    <col min="8" max="19" width="3.50390625" style="71" customWidth="1"/>
    <col min="20" max="23" width="3.50390625" style="70" customWidth="1"/>
    <col min="24" max="24" width="3.50390625" style="71" customWidth="1"/>
    <col min="25" max="25" width="4.875" style="71" customWidth="1"/>
    <col min="26" max="26" width="3.50390625" style="6" bestFit="1" customWidth="1"/>
    <col min="27" max="16384" width="9.125" style="6" customWidth="1"/>
  </cols>
  <sheetData>
    <row r="1" spans="1:25" s="5" customFormat="1" ht="12.75">
      <c r="A1" s="183" t="s">
        <v>231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s="5" customFormat="1" ht="14.25" customHeight="1">
      <c r="A2" s="183" t="s">
        <v>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s="5" customFormat="1" ht="17.25" customHeight="1">
      <c r="A3" s="183" t="s">
        <v>203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s="66" customFormat="1" ht="18.75" customHeight="1">
      <c r="A4" s="93" t="s">
        <v>18</v>
      </c>
      <c r="B4" s="94"/>
      <c r="C4" s="95" t="s">
        <v>204</v>
      </c>
      <c r="D4" s="94"/>
      <c r="E4" s="94"/>
      <c r="F4" s="94"/>
      <c r="G4" s="29"/>
      <c r="H4" s="94"/>
      <c r="I4" s="94"/>
      <c r="J4" s="94"/>
      <c r="K4" s="94"/>
      <c r="L4" s="96"/>
      <c r="M4" s="96"/>
      <c r="N4" s="96"/>
      <c r="O4" s="96"/>
      <c r="P4" s="196" t="s">
        <v>19</v>
      </c>
      <c r="Q4" s="196"/>
      <c r="R4" s="195" t="s">
        <v>202</v>
      </c>
      <c r="S4" s="195"/>
      <c r="T4" s="195"/>
      <c r="U4" s="195"/>
      <c r="V4" s="195"/>
      <c r="W4" s="29"/>
      <c r="X4" s="94"/>
      <c r="Y4" s="94"/>
    </row>
    <row r="5" spans="1:25" s="5" customFormat="1" ht="12.75">
      <c r="A5" s="198" t="s">
        <v>201</v>
      </c>
      <c r="B5" s="198"/>
      <c r="C5" s="97"/>
      <c r="D5" s="97"/>
      <c r="E5" s="97"/>
      <c r="F5" s="97"/>
      <c r="G5" s="138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29"/>
      <c r="U5" s="29"/>
      <c r="V5" s="29"/>
      <c r="W5" s="29"/>
      <c r="X5" s="97"/>
      <c r="Y5" s="97"/>
    </row>
    <row r="6" spans="1:25" s="5" customFormat="1" ht="12.75">
      <c r="A6" s="98" t="s">
        <v>25</v>
      </c>
      <c r="B6" s="97"/>
      <c r="C6" s="97"/>
      <c r="D6" s="97"/>
      <c r="E6" s="197"/>
      <c r="F6" s="197"/>
      <c r="G6" s="197"/>
      <c r="H6" s="99"/>
      <c r="I6" s="99"/>
      <c r="J6" s="99"/>
      <c r="K6" s="99"/>
      <c r="L6" s="100"/>
      <c r="M6" s="100"/>
      <c r="N6" s="100"/>
      <c r="O6" s="100"/>
      <c r="P6" s="97"/>
      <c r="Q6" s="97"/>
      <c r="R6" s="97"/>
      <c r="S6" s="97"/>
      <c r="T6" s="29"/>
      <c r="U6" s="29"/>
      <c r="V6" s="29"/>
      <c r="W6" s="29"/>
      <c r="X6" s="97"/>
      <c r="Y6" s="97"/>
    </row>
    <row r="7" spans="1:25" s="64" customFormat="1" ht="18.75" customHeight="1">
      <c r="A7" s="199" t="s">
        <v>33</v>
      </c>
      <c r="B7" s="201" t="s">
        <v>20</v>
      </c>
      <c r="C7" s="201" t="s">
        <v>11</v>
      </c>
      <c r="D7" s="201" t="s">
        <v>21</v>
      </c>
      <c r="E7" s="203" t="s">
        <v>13</v>
      </c>
      <c r="F7" s="201" t="s">
        <v>17</v>
      </c>
      <c r="G7" s="205" t="s">
        <v>37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7"/>
      <c r="T7" s="208" t="s">
        <v>23</v>
      </c>
      <c r="U7" s="212"/>
      <c r="V7" s="212"/>
      <c r="W7" s="209"/>
      <c r="X7" s="199" t="s">
        <v>26</v>
      </c>
      <c r="Y7" s="203" t="s">
        <v>29</v>
      </c>
    </row>
    <row r="8" spans="1:25" s="64" customFormat="1" ht="18.75" customHeight="1">
      <c r="A8" s="200"/>
      <c r="B8" s="202"/>
      <c r="C8" s="202"/>
      <c r="D8" s="202"/>
      <c r="E8" s="204"/>
      <c r="F8" s="202"/>
      <c r="G8" s="205" t="s">
        <v>200</v>
      </c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208" t="s">
        <v>5</v>
      </c>
      <c r="U8" s="209"/>
      <c r="V8" s="208" t="s">
        <v>6</v>
      </c>
      <c r="W8" s="209"/>
      <c r="X8" s="200"/>
      <c r="Y8" s="204"/>
    </row>
    <row r="9" spans="1:25" s="64" customFormat="1" ht="30" customHeight="1">
      <c r="A9" s="200"/>
      <c r="B9" s="202"/>
      <c r="C9" s="202"/>
      <c r="D9" s="202"/>
      <c r="E9" s="204"/>
      <c r="F9" s="202"/>
      <c r="G9" s="92" t="s">
        <v>208</v>
      </c>
      <c r="H9" s="104">
        <v>1</v>
      </c>
      <c r="I9" s="104">
        <v>2</v>
      </c>
      <c r="J9" s="104">
        <v>3</v>
      </c>
      <c r="K9" s="104">
        <v>4</v>
      </c>
      <c r="L9" s="104">
        <v>5</v>
      </c>
      <c r="M9" s="104">
        <v>6</v>
      </c>
      <c r="N9" s="104">
        <v>7</v>
      </c>
      <c r="O9" s="104">
        <v>8</v>
      </c>
      <c r="P9" s="104">
        <v>9</v>
      </c>
      <c r="Q9" s="104">
        <v>10</v>
      </c>
      <c r="R9" s="104">
        <v>11</v>
      </c>
      <c r="S9" s="104">
        <v>12</v>
      </c>
      <c r="T9" s="210"/>
      <c r="U9" s="211"/>
      <c r="V9" s="210"/>
      <c r="W9" s="211"/>
      <c r="X9" s="200"/>
      <c r="Y9" s="204"/>
    </row>
    <row r="10" spans="1:25" s="64" customFormat="1" ht="12.75">
      <c r="A10" s="106">
        <v>1</v>
      </c>
      <c r="B10" s="46" t="s">
        <v>51</v>
      </c>
      <c r="C10" s="149" t="s">
        <v>174</v>
      </c>
      <c r="D10" s="17">
        <v>2001</v>
      </c>
      <c r="E10" s="17">
        <v>1</v>
      </c>
      <c r="F10" s="123" t="s">
        <v>30</v>
      </c>
      <c r="G10" s="152">
        <f aca="true" t="shared" si="0" ref="G10:G51">SUM(H10:S10)</f>
        <v>120</v>
      </c>
      <c r="H10" s="48">
        <v>10</v>
      </c>
      <c r="I10" s="48">
        <v>10</v>
      </c>
      <c r="J10" s="48">
        <v>10</v>
      </c>
      <c r="K10" s="48">
        <v>10</v>
      </c>
      <c r="L10" s="48">
        <v>10</v>
      </c>
      <c r="M10" s="48">
        <v>10</v>
      </c>
      <c r="N10" s="48">
        <v>10</v>
      </c>
      <c r="O10" s="48">
        <v>10</v>
      </c>
      <c r="P10" s="48">
        <v>10</v>
      </c>
      <c r="Q10" s="48">
        <v>10</v>
      </c>
      <c r="R10" s="48">
        <v>10</v>
      </c>
      <c r="S10" s="48">
        <v>10</v>
      </c>
      <c r="T10" s="13">
        <v>2</v>
      </c>
      <c r="U10" s="13">
        <v>2</v>
      </c>
      <c r="V10" s="13">
        <v>3</v>
      </c>
      <c r="W10" s="13">
        <v>3</v>
      </c>
      <c r="X10" s="106">
        <v>1</v>
      </c>
      <c r="Y10" s="17">
        <v>2</v>
      </c>
    </row>
    <row r="11" spans="1:28" s="65" customFormat="1" ht="12.75">
      <c r="A11" s="106">
        <v>2</v>
      </c>
      <c r="B11" s="46" t="s">
        <v>112</v>
      </c>
      <c r="C11" s="149" t="s">
        <v>138</v>
      </c>
      <c r="D11" s="17">
        <v>2002</v>
      </c>
      <c r="E11" s="17" t="s">
        <v>135</v>
      </c>
      <c r="F11" s="16" t="s">
        <v>32</v>
      </c>
      <c r="G11" s="152">
        <f t="shared" si="0"/>
        <v>106</v>
      </c>
      <c r="H11" s="14">
        <v>7</v>
      </c>
      <c r="I11" s="14">
        <v>10</v>
      </c>
      <c r="J11" s="14">
        <v>10</v>
      </c>
      <c r="K11" s="14">
        <v>10</v>
      </c>
      <c r="L11" s="106">
        <v>10</v>
      </c>
      <c r="M11" s="106">
        <v>10</v>
      </c>
      <c r="N11" s="106">
        <v>10</v>
      </c>
      <c r="O11" s="106">
        <v>10</v>
      </c>
      <c r="P11" s="106">
        <v>7</v>
      </c>
      <c r="Q11" s="106">
        <v>10</v>
      </c>
      <c r="R11" s="106">
        <v>2</v>
      </c>
      <c r="S11" s="106">
        <v>10</v>
      </c>
      <c r="T11" s="13">
        <v>2</v>
      </c>
      <c r="U11" s="13">
        <v>2</v>
      </c>
      <c r="V11" s="13">
        <v>3</v>
      </c>
      <c r="W11" s="13">
        <v>3</v>
      </c>
      <c r="X11" s="106">
        <v>2</v>
      </c>
      <c r="Y11" s="17">
        <v>2</v>
      </c>
      <c r="Z11" s="5"/>
      <c r="AB11" s="5"/>
    </row>
    <row r="12" spans="1:28" s="65" customFormat="1" ht="12.75">
      <c r="A12" s="106">
        <v>3</v>
      </c>
      <c r="B12" s="46" t="s">
        <v>115</v>
      </c>
      <c r="C12" s="149" t="s">
        <v>138</v>
      </c>
      <c r="D12" s="17">
        <v>2002</v>
      </c>
      <c r="E12" s="17" t="s">
        <v>136</v>
      </c>
      <c r="F12" s="16" t="s">
        <v>32</v>
      </c>
      <c r="G12" s="152">
        <f t="shared" si="0"/>
        <v>91</v>
      </c>
      <c r="H12" s="13">
        <v>2</v>
      </c>
      <c r="I12" s="13">
        <v>10</v>
      </c>
      <c r="J12" s="13">
        <v>4</v>
      </c>
      <c r="K12" s="13">
        <v>7</v>
      </c>
      <c r="L12" s="106">
        <v>10</v>
      </c>
      <c r="M12" s="106">
        <v>10</v>
      </c>
      <c r="N12" s="106">
        <v>10</v>
      </c>
      <c r="O12" s="106">
        <v>10</v>
      </c>
      <c r="P12" s="106">
        <v>4</v>
      </c>
      <c r="Q12" s="106">
        <v>10</v>
      </c>
      <c r="R12" s="106">
        <v>4</v>
      </c>
      <c r="S12" s="106">
        <v>10</v>
      </c>
      <c r="T12" s="13">
        <v>2</v>
      </c>
      <c r="U12" s="13">
        <v>2</v>
      </c>
      <c r="V12" s="13">
        <v>3</v>
      </c>
      <c r="W12" s="13">
        <v>3</v>
      </c>
      <c r="X12" s="106">
        <v>3</v>
      </c>
      <c r="Y12" s="17" t="s">
        <v>135</v>
      </c>
      <c r="Z12" s="5"/>
      <c r="AB12" s="5"/>
    </row>
    <row r="13" spans="1:28" s="65" customFormat="1" ht="12.75">
      <c r="A13" s="106">
        <v>4</v>
      </c>
      <c r="B13" s="46" t="s">
        <v>195</v>
      </c>
      <c r="C13" s="150" t="s">
        <v>198</v>
      </c>
      <c r="D13" s="48">
        <v>2002</v>
      </c>
      <c r="E13" s="48" t="s">
        <v>136</v>
      </c>
      <c r="F13" s="46" t="s">
        <v>28</v>
      </c>
      <c r="G13" s="152">
        <f t="shared" si="0"/>
        <v>93</v>
      </c>
      <c r="H13" s="14">
        <v>4</v>
      </c>
      <c r="I13" s="14">
        <v>10</v>
      </c>
      <c r="J13" s="14">
        <v>10</v>
      </c>
      <c r="K13" s="14">
        <v>10</v>
      </c>
      <c r="L13" s="106">
        <v>10</v>
      </c>
      <c r="M13" s="106">
        <v>10</v>
      </c>
      <c r="N13" s="106">
        <v>10</v>
      </c>
      <c r="O13" s="106">
        <v>4</v>
      </c>
      <c r="P13" s="106">
        <v>7</v>
      </c>
      <c r="Q13" s="106">
        <v>7</v>
      </c>
      <c r="R13" s="106">
        <v>4</v>
      </c>
      <c r="S13" s="106">
        <v>7</v>
      </c>
      <c r="T13" s="13">
        <v>2</v>
      </c>
      <c r="U13" s="13">
        <v>2</v>
      </c>
      <c r="V13" s="13">
        <v>3</v>
      </c>
      <c r="W13" s="13">
        <v>4</v>
      </c>
      <c r="X13" s="106">
        <v>4</v>
      </c>
      <c r="Y13" s="17" t="s">
        <v>135</v>
      </c>
      <c r="Z13" s="5"/>
      <c r="AB13" s="5"/>
    </row>
    <row r="14" spans="1:28" s="65" customFormat="1" ht="12.75">
      <c r="A14" s="106">
        <v>5</v>
      </c>
      <c r="B14" s="46" t="s">
        <v>194</v>
      </c>
      <c r="C14" s="150" t="s">
        <v>198</v>
      </c>
      <c r="D14" s="48">
        <v>2001</v>
      </c>
      <c r="E14" s="48" t="s">
        <v>136</v>
      </c>
      <c r="F14" s="46" t="s">
        <v>28</v>
      </c>
      <c r="G14" s="152">
        <f t="shared" si="0"/>
        <v>88</v>
      </c>
      <c r="H14" s="17">
        <v>4</v>
      </c>
      <c r="I14" s="17">
        <v>10</v>
      </c>
      <c r="J14" s="17">
        <v>10</v>
      </c>
      <c r="K14" s="17">
        <v>10</v>
      </c>
      <c r="L14" s="106">
        <v>10</v>
      </c>
      <c r="M14" s="106">
        <v>10</v>
      </c>
      <c r="N14" s="106">
        <v>10</v>
      </c>
      <c r="O14" s="106">
        <v>4</v>
      </c>
      <c r="P14" s="106">
        <v>4</v>
      </c>
      <c r="Q14" s="106">
        <v>10</v>
      </c>
      <c r="R14" s="106">
        <v>2</v>
      </c>
      <c r="S14" s="106">
        <v>4</v>
      </c>
      <c r="T14" s="13">
        <v>2</v>
      </c>
      <c r="U14" s="13">
        <v>6</v>
      </c>
      <c r="V14" s="13">
        <v>3</v>
      </c>
      <c r="W14" s="13">
        <v>8</v>
      </c>
      <c r="X14" s="106">
        <v>5</v>
      </c>
      <c r="Y14" s="48" t="s">
        <v>136</v>
      </c>
      <c r="Z14" s="5"/>
      <c r="AB14" s="5"/>
    </row>
    <row r="15" spans="1:28" s="65" customFormat="1" ht="12.75">
      <c r="A15" s="106">
        <v>6</v>
      </c>
      <c r="B15" s="46" t="s">
        <v>132</v>
      </c>
      <c r="C15" s="149" t="s">
        <v>138</v>
      </c>
      <c r="D15" s="17">
        <v>2001</v>
      </c>
      <c r="E15" s="17">
        <v>2</v>
      </c>
      <c r="F15" s="16" t="s">
        <v>39</v>
      </c>
      <c r="G15" s="152">
        <f t="shared" si="0"/>
        <v>114</v>
      </c>
      <c r="H15" s="17">
        <v>7</v>
      </c>
      <c r="I15" s="17">
        <v>10</v>
      </c>
      <c r="J15" s="17">
        <v>10</v>
      </c>
      <c r="K15" s="17">
        <v>10</v>
      </c>
      <c r="L15" s="106">
        <v>10</v>
      </c>
      <c r="M15" s="106">
        <v>10</v>
      </c>
      <c r="N15" s="106">
        <v>10</v>
      </c>
      <c r="O15" s="106">
        <v>10</v>
      </c>
      <c r="P15" s="106">
        <v>7</v>
      </c>
      <c r="Q15" s="106">
        <v>10</v>
      </c>
      <c r="R15" s="106">
        <v>10</v>
      </c>
      <c r="S15" s="106">
        <v>10</v>
      </c>
      <c r="T15" s="13">
        <v>1</v>
      </c>
      <c r="U15" s="13">
        <v>1</v>
      </c>
      <c r="V15" s="13">
        <v>3</v>
      </c>
      <c r="W15" s="13">
        <v>3</v>
      </c>
      <c r="X15" s="106">
        <v>6</v>
      </c>
      <c r="Y15" s="48" t="s">
        <v>136</v>
      </c>
      <c r="Z15" s="5"/>
      <c r="AB15" s="5"/>
    </row>
    <row r="16" spans="1:28" s="65" customFormat="1" ht="12.75">
      <c r="A16" s="107">
        <v>7</v>
      </c>
      <c r="B16" s="147" t="s">
        <v>96</v>
      </c>
      <c r="C16" s="139" t="s">
        <v>98</v>
      </c>
      <c r="D16" s="140">
        <v>2001</v>
      </c>
      <c r="E16" s="148" t="s">
        <v>27</v>
      </c>
      <c r="F16" s="141" t="s">
        <v>45</v>
      </c>
      <c r="G16" s="154">
        <f t="shared" si="0"/>
        <v>80</v>
      </c>
      <c r="H16" s="52">
        <v>4</v>
      </c>
      <c r="I16" s="52">
        <v>10</v>
      </c>
      <c r="J16" s="52">
        <v>10</v>
      </c>
      <c r="K16" s="52">
        <v>10</v>
      </c>
      <c r="L16" s="107">
        <v>10</v>
      </c>
      <c r="M16" s="107">
        <v>10</v>
      </c>
      <c r="N16" s="107">
        <v>10</v>
      </c>
      <c r="O16" s="107">
        <v>10</v>
      </c>
      <c r="P16" s="107">
        <v>2</v>
      </c>
      <c r="Q16" s="107"/>
      <c r="R16" s="107"/>
      <c r="S16" s="107">
        <v>4</v>
      </c>
      <c r="T16" s="104"/>
      <c r="U16" s="104"/>
      <c r="V16" s="104"/>
      <c r="W16" s="143"/>
      <c r="X16" s="107">
        <v>7</v>
      </c>
      <c r="Y16" s="48" t="s">
        <v>136</v>
      </c>
      <c r="Z16" s="5"/>
      <c r="AA16" s="5"/>
      <c r="AB16" s="5"/>
    </row>
    <row r="17" spans="1:28" s="65" customFormat="1" ht="12.75">
      <c r="A17" s="106">
        <v>8</v>
      </c>
      <c r="B17" s="47" t="s">
        <v>125</v>
      </c>
      <c r="C17" s="82" t="s">
        <v>138</v>
      </c>
      <c r="D17" s="17">
        <v>2002</v>
      </c>
      <c r="E17" s="17" t="s">
        <v>136</v>
      </c>
      <c r="F17" s="18" t="s">
        <v>32</v>
      </c>
      <c r="G17" s="152">
        <f t="shared" si="0"/>
        <v>76</v>
      </c>
      <c r="H17" s="47">
        <v>2</v>
      </c>
      <c r="I17" s="47">
        <v>10</v>
      </c>
      <c r="J17" s="47">
        <v>10</v>
      </c>
      <c r="K17" s="47">
        <v>10</v>
      </c>
      <c r="L17" s="106">
        <v>10</v>
      </c>
      <c r="M17" s="106">
        <v>10</v>
      </c>
      <c r="N17" s="106">
        <v>10</v>
      </c>
      <c r="O17" s="106">
        <v>4</v>
      </c>
      <c r="P17" s="106">
        <v>2</v>
      </c>
      <c r="Q17" s="106">
        <v>4</v>
      </c>
      <c r="R17" s="106"/>
      <c r="S17" s="106">
        <v>4</v>
      </c>
      <c r="T17" s="101"/>
      <c r="U17" s="101"/>
      <c r="V17" s="101"/>
      <c r="W17" s="103"/>
      <c r="X17" s="106">
        <v>8</v>
      </c>
      <c r="Y17" s="48" t="s">
        <v>136</v>
      </c>
      <c r="Z17" s="5"/>
      <c r="AA17" s="5"/>
      <c r="AB17" s="5"/>
    </row>
    <row r="18" spans="1:28" s="65" customFormat="1" ht="12.75">
      <c r="A18" s="106">
        <v>9</v>
      </c>
      <c r="B18" s="16" t="s">
        <v>94</v>
      </c>
      <c r="C18" s="77" t="s">
        <v>98</v>
      </c>
      <c r="D18" s="48">
        <v>2001</v>
      </c>
      <c r="E18" s="15" t="s">
        <v>27</v>
      </c>
      <c r="F18" s="12" t="s">
        <v>45</v>
      </c>
      <c r="G18" s="152">
        <f t="shared" si="0"/>
        <v>74</v>
      </c>
      <c r="H18" s="31">
        <v>2</v>
      </c>
      <c r="I18" s="31">
        <v>10</v>
      </c>
      <c r="J18" s="31">
        <v>10</v>
      </c>
      <c r="K18" s="31">
        <v>4</v>
      </c>
      <c r="L18" s="106">
        <v>10</v>
      </c>
      <c r="M18" s="106">
        <v>7</v>
      </c>
      <c r="N18" s="106">
        <v>10</v>
      </c>
      <c r="O18" s="106">
        <v>10</v>
      </c>
      <c r="P18" s="106">
        <v>7</v>
      </c>
      <c r="Q18" s="106"/>
      <c r="R18" s="106">
        <v>2</v>
      </c>
      <c r="S18" s="106">
        <v>2</v>
      </c>
      <c r="T18" s="101"/>
      <c r="U18" s="101"/>
      <c r="V18" s="101"/>
      <c r="W18" s="103"/>
      <c r="X18" s="106">
        <v>9</v>
      </c>
      <c r="Y18" s="48" t="s">
        <v>136</v>
      </c>
      <c r="Z18" s="5"/>
      <c r="AA18" s="5"/>
      <c r="AB18" s="5"/>
    </row>
    <row r="19" spans="1:28" s="65" customFormat="1" ht="12.75">
      <c r="A19" s="106">
        <v>10</v>
      </c>
      <c r="B19" s="47" t="s">
        <v>118</v>
      </c>
      <c r="C19" s="82" t="s">
        <v>138</v>
      </c>
      <c r="D19" s="17">
        <v>2002</v>
      </c>
      <c r="E19" s="17" t="s">
        <v>27</v>
      </c>
      <c r="F19" s="18" t="s">
        <v>32</v>
      </c>
      <c r="G19" s="152">
        <f t="shared" si="0"/>
        <v>72</v>
      </c>
      <c r="H19" s="33">
        <v>4</v>
      </c>
      <c r="I19" s="33">
        <v>10</v>
      </c>
      <c r="J19" s="33">
        <v>4</v>
      </c>
      <c r="K19" s="33">
        <v>4</v>
      </c>
      <c r="L19" s="106">
        <v>10</v>
      </c>
      <c r="M19" s="106">
        <v>10</v>
      </c>
      <c r="N19" s="106">
        <v>7</v>
      </c>
      <c r="O19" s="106">
        <v>4</v>
      </c>
      <c r="P19" s="106">
        <v>7</v>
      </c>
      <c r="Q19" s="106">
        <v>10</v>
      </c>
      <c r="R19" s="106">
        <v>2</v>
      </c>
      <c r="S19" s="106"/>
      <c r="T19" s="34"/>
      <c r="U19" s="34"/>
      <c r="V19" s="34"/>
      <c r="W19" s="34"/>
      <c r="X19" s="106">
        <v>10</v>
      </c>
      <c r="Y19" s="48" t="s">
        <v>136</v>
      </c>
      <c r="Z19" s="5"/>
      <c r="AA19" s="5"/>
      <c r="AB19" s="5"/>
    </row>
    <row r="20" spans="1:25" s="5" customFormat="1" ht="12.75">
      <c r="A20" s="106">
        <v>11</v>
      </c>
      <c r="B20" s="18" t="s">
        <v>166</v>
      </c>
      <c r="C20" s="18" t="s">
        <v>161</v>
      </c>
      <c r="D20" s="17">
        <v>2001</v>
      </c>
      <c r="E20" s="17" t="s">
        <v>164</v>
      </c>
      <c r="F20" s="45" t="s">
        <v>162</v>
      </c>
      <c r="G20" s="152">
        <f t="shared" si="0"/>
        <v>68</v>
      </c>
      <c r="H20" s="33">
        <v>4</v>
      </c>
      <c r="I20" s="33">
        <v>10</v>
      </c>
      <c r="J20" s="33">
        <v>10</v>
      </c>
      <c r="K20" s="33">
        <v>4</v>
      </c>
      <c r="L20" s="106">
        <v>10</v>
      </c>
      <c r="M20" s="106">
        <v>10</v>
      </c>
      <c r="N20" s="106">
        <v>10</v>
      </c>
      <c r="O20" s="106">
        <v>4</v>
      </c>
      <c r="P20" s="106"/>
      <c r="Q20" s="106">
        <v>4</v>
      </c>
      <c r="R20" s="106"/>
      <c r="S20" s="106">
        <v>2</v>
      </c>
      <c r="T20" s="106"/>
      <c r="U20" s="106"/>
      <c r="V20" s="106"/>
      <c r="W20" s="106"/>
      <c r="X20" s="106">
        <v>11</v>
      </c>
      <c r="Y20" s="48" t="s">
        <v>136</v>
      </c>
    </row>
    <row r="21" spans="1:28" s="5" customFormat="1" ht="12.75">
      <c r="A21" s="106">
        <v>12</v>
      </c>
      <c r="B21" s="16" t="s">
        <v>87</v>
      </c>
      <c r="C21" s="77" t="s">
        <v>74</v>
      </c>
      <c r="D21" s="48">
        <v>2001</v>
      </c>
      <c r="E21" s="15" t="s">
        <v>27</v>
      </c>
      <c r="F21" s="12" t="s">
        <v>88</v>
      </c>
      <c r="G21" s="152">
        <f t="shared" si="0"/>
        <v>67</v>
      </c>
      <c r="H21" s="50">
        <v>4</v>
      </c>
      <c r="I21" s="50">
        <v>10</v>
      </c>
      <c r="J21" s="50">
        <v>7</v>
      </c>
      <c r="K21" s="50">
        <v>10</v>
      </c>
      <c r="L21" s="106">
        <v>10</v>
      </c>
      <c r="M21" s="106">
        <v>10</v>
      </c>
      <c r="N21" s="106">
        <v>10</v>
      </c>
      <c r="O21" s="106">
        <v>2</v>
      </c>
      <c r="P21" s="106">
        <v>4</v>
      </c>
      <c r="Q21" s="106"/>
      <c r="R21" s="106"/>
      <c r="S21" s="106"/>
      <c r="T21" s="106"/>
      <c r="U21" s="106"/>
      <c r="V21" s="106"/>
      <c r="W21" s="106"/>
      <c r="X21" s="106">
        <v>12</v>
      </c>
      <c r="Y21" s="48" t="s">
        <v>136</v>
      </c>
      <c r="Z21" s="65"/>
      <c r="AA21" s="65"/>
      <c r="AB21" s="65"/>
    </row>
    <row r="22" spans="1:28" s="65" customFormat="1" ht="12.75">
      <c r="A22" s="106">
        <v>13</v>
      </c>
      <c r="B22" s="47" t="s">
        <v>127</v>
      </c>
      <c r="C22" s="82" t="s">
        <v>138</v>
      </c>
      <c r="D22" s="17">
        <v>2002</v>
      </c>
      <c r="E22" s="17" t="s">
        <v>136</v>
      </c>
      <c r="F22" s="18" t="s">
        <v>32</v>
      </c>
      <c r="G22" s="152">
        <f t="shared" si="0"/>
        <v>66</v>
      </c>
      <c r="H22" s="33"/>
      <c r="I22" s="33">
        <v>10</v>
      </c>
      <c r="J22" s="33">
        <v>10</v>
      </c>
      <c r="K22" s="33">
        <v>4</v>
      </c>
      <c r="L22" s="106">
        <v>10</v>
      </c>
      <c r="M22" s="106">
        <v>10</v>
      </c>
      <c r="N22" s="106">
        <v>10</v>
      </c>
      <c r="O22" s="106">
        <v>4</v>
      </c>
      <c r="P22" s="106"/>
      <c r="Q22" s="106">
        <v>4</v>
      </c>
      <c r="R22" s="106"/>
      <c r="S22" s="106">
        <v>4</v>
      </c>
      <c r="T22" s="17"/>
      <c r="U22" s="17"/>
      <c r="V22" s="17"/>
      <c r="W22" s="17"/>
      <c r="X22" s="106">
        <v>13</v>
      </c>
      <c r="Y22" s="48" t="s">
        <v>136</v>
      </c>
      <c r="Z22" s="5"/>
      <c r="AA22" s="5"/>
      <c r="AB22" s="5"/>
    </row>
    <row r="23" spans="1:25" s="5" customFormat="1" ht="12.75">
      <c r="A23" s="106">
        <v>14</v>
      </c>
      <c r="B23" s="16" t="s">
        <v>95</v>
      </c>
      <c r="C23" s="77" t="s">
        <v>98</v>
      </c>
      <c r="D23" s="48">
        <v>2002</v>
      </c>
      <c r="E23" s="15" t="s">
        <v>27</v>
      </c>
      <c r="F23" s="12" t="s">
        <v>45</v>
      </c>
      <c r="G23" s="152">
        <f t="shared" si="0"/>
        <v>64</v>
      </c>
      <c r="H23" s="31">
        <v>4</v>
      </c>
      <c r="I23" s="31">
        <v>10</v>
      </c>
      <c r="J23" s="31">
        <v>4</v>
      </c>
      <c r="K23" s="31">
        <v>2</v>
      </c>
      <c r="L23" s="106">
        <v>10</v>
      </c>
      <c r="M23" s="106">
        <v>10</v>
      </c>
      <c r="N23" s="106">
        <v>10</v>
      </c>
      <c r="O23" s="106">
        <v>10</v>
      </c>
      <c r="P23" s="106"/>
      <c r="Q23" s="106"/>
      <c r="R23" s="106"/>
      <c r="S23" s="106">
        <v>4</v>
      </c>
      <c r="T23" s="106"/>
      <c r="U23" s="106"/>
      <c r="V23" s="106"/>
      <c r="W23" s="106"/>
      <c r="X23" s="106">
        <v>14</v>
      </c>
      <c r="Y23" s="48" t="s">
        <v>136</v>
      </c>
    </row>
    <row r="24" spans="1:27" s="5" customFormat="1" ht="12.75">
      <c r="A24" s="106">
        <v>15</v>
      </c>
      <c r="B24" s="16" t="s">
        <v>78</v>
      </c>
      <c r="C24" s="77" t="s">
        <v>74</v>
      </c>
      <c r="D24" s="17">
        <v>2001</v>
      </c>
      <c r="E24" s="15" t="s">
        <v>27</v>
      </c>
      <c r="F24" s="12" t="s">
        <v>88</v>
      </c>
      <c r="G24" s="152">
        <f t="shared" si="0"/>
        <v>62</v>
      </c>
      <c r="H24" s="47"/>
      <c r="I24" s="47">
        <v>10</v>
      </c>
      <c r="J24" s="47">
        <v>10</v>
      </c>
      <c r="K24" s="47">
        <v>4</v>
      </c>
      <c r="L24" s="106">
        <v>10</v>
      </c>
      <c r="M24" s="106">
        <v>10</v>
      </c>
      <c r="N24" s="106">
        <v>10</v>
      </c>
      <c r="O24" s="106"/>
      <c r="P24" s="106">
        <v>2</v>
      </c>
      <c r="Q24" s="106">
        <v>4</v>
      </c>
      <c r="R24" s="106"/>
      <c r="S24" s="106">
        <v>2</v>
      </c>
      <c r="T24" s="106"/>
      <c r="U24" s="106"/>
      <c r="V24" s="106"/>
      <c r="W24" s="106"/>
      <c r="X24" s="106">
        <v>15</v>
      </c>
      <c r="Y24" s="17" t="s">
        <v>230</v>
      </c>
      <c r="Z24" s="65"/>
      <c r="AA24" s="65"/>
    </row>
    <row r="25" spans="1:28" s="65" customFormat="1" ht="12.75">
      <c r="A25" s="106">
        <v>16</v>
      </c>
      <c r="B25" s="47" t="s">
        <v>186</v>
      </c>
      <c r="C25" s="82" t="s">
        <v>191</v>
      </c>
      <c r="D25" s="17">
        <v>2001</v>
      </c>
      <c r="E25" s="17" t="s">
        <v>27</v>
      </c>
      <c r="F25" s="84" t="s">
        <v>228</v>
      </c>
      <c r="G25" s="152">
        <f t="shared" si="0"/>
        <v>62</v>
      </c>
      <c r="H25" s="47">
        <v>2</v>
      </c>
      <c r="I25" s="47">
        <v>10</v>
      </c>
      <c r="J25" s="47">
        <v>10</v>
      </c>
      <c r="K25" s="47">
        <v>4</v>
      </c>
      <c r="L25" s="106">
        <v>10</v>
      </c>
      <c r="M25" s="106">
        <v>4</v>
      </c>
      <c r="N25" s="106">
        <v>10</v>
      </c>
      <c r="O25" s="106">
        <v>4</v>
      </c>
      <c r="P25" s="106">
        <v>2</v>
      </c>
      <c r="Q25" s="106">
        <v>4</v>
      </c>
      <c r="R25" s="106"/>
      <c r="S25" s="106">
        <v>2</v>
      </c>
      <c r="T25" s="106"/>
      <c r="U25" s="106"/>
      <c r="V25" s="106"/>
      <c r="W25" s="106"/>
      <c r="X25" s="106">
        <v>15</v>
      </c>
      <c r="Y25" s="17" t="s">
        <v>230</v>
      </c>
      <c r="Z25" s="5"/>
      <c r="AA25" s="5"/>
      <c r="AB25" s="5"/>
    </row>
    <row r="26" spans="1:28" s="65" customFormat="1" ht="12.75">
      <c r="A26" s="106">
        <v>17</v>
      </c>
      <c r="B26" s="47" t="s">
        <v>216</v>
      </c>
      <c r="C26" s="18" t="s">
        <v>210</v>
      </c>
      <c r="D26" s="17">
        <v>2001</v>
      </c>
      <c r="E26" s="17" t="s">
        <v>27</v>
      </c>
      <c r="F26" s="84" t="s">
        <v>172</v>
      </c>
      <c r="G26" s="152">
        <f t="shared" si="0"/>
        <v>61</v>
      </c>
      <c r="H26" s="18"/>
      <c r="I26" s="18">
        <v>10</v>
      </c>
      <c r="J26" s="18">
        <v>10</v>
      </c>
      <c r="K26" s="18">
        <v>4</v>
      </c>
      <c r="L26" s="106">
        <v>10</v>
      </c>
      <c r="M26" s="106">
        <v>10</v>
      </c>
      <c r="N26" s="106">
        <v>10</v>
      </c>
      <c r="O26" s="106"/>
      <c r="P26" s="107">
        <v>7</v>
      </c>
      <c r="Q26" s="107"/>
      <c r="R26" s="107"/>
      <c r="S26" s="107"/>
      <c r="T26" s="106"/>
      <c r="U26" s="106"/>
      <c r="V26" s="106"/>
      <c r="W26" s="106"/>
      <c r="X26" s="106">
        <v>17</v>
      </c>
      <c r="Y26" s="17" t="s">
        <v>230</v>
      </c>
      <c r="Z26" s="5"/>
      <c r="AA26" s="5"/>
      <c r="AB26" s="5"/>
    </row>
    <row r="27" spans="1:27" s="5" customFormat="1" ht="12.75">
      <c r="A27" s="106">
        <v>18</v>
      </c>
      <c r="B27" s="16" t="s">
        <v>170</v>
      </c>
      <c r="C27" s="18" t="s">
        <v>161</v>
      </c>
      <c r="D27" s="17">
        <v>2001</v>
      </c>
      <c r="E27" s="17" t="s">
        <v>27</v>
      </c>
      <c r="F27" s="45" t="s">
        <v>162</v>
      </c>
      <c r="G27" s="152">
        <f t="shared" si="0"/>
        <v>60</v>
      </c>
      <c r="H27" s="47">
        <v>2</v>
      </c>
      <c r="I27" s="47">
        <v>10</v>
      </c>
      <c r="J27" s="47">
        <v>7</v>
      </c>
      <c r="K27" s="47">
        <v>7</v>
      </c>
      <c r="L27" s="106">
        <v>10</v>
      </c>
      <c r="M27" s="106">
        <v>10</v>
      </c>
      <c r="N27" s="106">
        <v>10</v>
      </c>
      <c r="O27" s="106"/>
      <c r="P27" s="106"/>
      <c r="Q27" s="106">
        <v>4</v>
      </c>
      <c r="R27" s="106"/>
      <c r="S27" s="106"/>
      <c r="T27" s="106"/>
      <c r="U27" s="106"/>
      <c r="V27" s="106"/>
      <c r="W27" s="106"/>
      <c r="X27" s="106">
        <v>18</v>
      </c>
      <c r="Y27" s="17"/>
      <c r="Z27" s="65"/>
      <c r="AA27" s="65"/>
    </row>
    <row r="28" spans="1:28" s="5" customFormat="1" ht="12.75">
      <c r="A28" s="106">
        <v>19</v>
      </c>
      <c r="B28" s="18" t="s">
        <v>52</v>
      </c>
      <c r="C28" s="77" t="s">
        <v>31</v>
      </c>
      <c r="D28" s="79">
        <v>2005</v>
      </c>
      <c r="E28" s="79" t="s">
        <v>27</v>
      </c>
      <c r="F28" s="84" t="s">
        <v>54</v>
      </c>
      <c r="G28" s="152">
        <f t="shared" si="0"/>
        <v>59</v>
      </c>
      <c r="H28" s="47"/>
      <c r="I28" s="47">
        <v>10</v>
      </c>
      <c r="J28" s="47">
        <v>7</v>
      </c>
      <c r="K28" s="47">
        <v>10</v>
      </c>
      <c r="L28" s="106">
        <v>10</v>
      </c>
      <c r="M28" s="106">
        <v>10</v>
      </c>
      <c r="N28" s="106">
        <v>10</v>
      </c>
      <c r="O28" s="106"/>
      <c r="P28" s="107"/>
      <c r="Q28" s="107">
        <v>2</v>
      </c>
      <c r="R28" s="107"/>
      <c r="S28" s="107"/>
      <c r="T28" s="34"/>
      <c r="U28" s="17"/>
      <c r="V28" s="34"/>
      <c r="W28" s="17"/>
      <c r="X28" s="106">
        <v>19</v>
      </c>
      <c r="Y28" s="17"/>
      <c r="Z28" s="65"/>
      <c r="AA28" s="65"/>
      <c r="AB28" s="65"/>
    </row>
    <row r="29" spans="1:27" s="65" customFormat="1" ht="12.75">
      <c r="A29" s="106">
        <v>20</v>
      </c>
      <c r="B29" s="47" t="s">
        <v>144</v>
      </c>
      <c r="C29" s="82" t="s">
        <v>157</v>
      </c>
      <c r="D29" s="17">
        <v>2001</v>
      </c>
      <c r="E29" s="17" t="s">
        <v>27</v>
      </c>
      <c r="F29" s="84" t="s">
        <v>158</v>
      </c>
      <c r="G29" s="152">
        <f t="shared" si="0"/>
        <v>50</v>
      </c>
      <c r="H29" s="33"/>
      <c r="I29" s="33">
        <v>10</v>
      </c>
      <c r="J29" s="33">
        <v>4</v>
      </c>
      <c r="K29" s="33">
        <v>2</v>
      </c>
      <c r="L29" s="106">
        <v>10</v>
      </c>
      <c r="M29" s="106">
        <v>10</v>
      </c>
      <c r="N29" s="106">
        <v>10</v>
      </c>
      <c r="O29" s="106">
        <v>4</v>
      </c>
      <c r="P29" s="107"/>
      <c r="Q29" s="107"/>
      <c r="R29" s="107"/>
      <c r="S29" s="107"/>
      <c r="T29" s="106"/>
      <c r="U29" s="106"/>
      <c r="V29" s="106"/>
      <c r="W29" s="106"/>
      <c r="X29" s="106">
        <v>20</v>
      </c>
      <c r="Y29" s="17"/>
      <c r="Z29" s="5"/>
      <c r="AA29" s="5"/>
    </row>
    <row r="30" spans="1:25" s="65" customFormat="1" ht="12.75">
      <c r="A30" s="107">
        <v>21</v>
      </c>
      <c r="B30" s="16" t="s">
        <v>79</v>
      </c>
      <c r="C30" s="77" t="s">
        <v>74</v>
      </c>
      <c r="D30" s="17">
        <v>2001</v>
      </c>
      <c r="E30" s="15" t="s">
        <v>27</v>
      </c>
      <c r="F30" s="12" t="s">
        <v>88</v>
      </c>
      <c r="G30" s="152">
        <f t="shared" si="0"/>
        <v>49</v>
      </c>
      <c r="H30" s="52">
        <v>2</v>
      </c>
      <c r="I30" s="52">
        <v>10</v>
      </c>
      <c r="J30" s="52">
        <v>4</v>
      </c>
      <c r="K30" s="52"/>
      <c r="L30" s="107">
        <v>10</v>
      </c>
      <c r="M30" s="107">
        <v>7</v>
      </c>
      <c r="N30" s="107">
        <v>10</v>
      </c>
      <c r="O30" s="107">
        <v>2</v>
      </c>
      <c r="P30" s="107"/>
      <c r="Q30" s="107">
        <v>4</v>
      </c>
      <c r="R30" s="107"/>
      <c r="S30" s="107"/>
      <c r="T30" s="90"/>
      <c r="U30" s="90"/>
      <c r="V30" s="90"/>
      <c r="W30" s="108"/>
      <c r="X30" s="106">
        <v>21</v>
      </c>
      <c r="Y30" s="17"/>
    </row>
    <row r="31" spans="1:25" s="5" customFormat="1" ht="12.75">
      <c r="A31" s="107">
        <v>22</v>
      </c>
      <c r="B31" s="16" t="s">
        <v>80</v>
      </c>
      <c r="C31" s="77" t="s">
        <v>74</v>
      </c>
      <c r="D31" s="78">
        <v>2002</v>
      </c>
      <c r="E31" s="15" t="s">
        <v>27</v>
      </c>
      <c r="F31" s="12" t="s">
        <v>88</v>
      </c>
      <c r="G31" s="152">
        <f t="shared" si="0"/>
        <v>47</v>
      </c>
      <c r="H31" s="33">
        <v>4</v>
      </c>
      <c r="I31" s="33">
        <v>7</v>
      </c>
      <c r="J31" s="33">
        <v>4</v>
      </c>
      <c r="K31" s="33">
        <v>4</v>
      </c>
      <c r="L31" s="106">
        <v>10</v>
      </c>
      <c r="M31" s="106">
        <v>4</v>
      </c>
      <c r="N31" s="106">
        <v>10</v>
      </c>
      <c r="O31" s="106">
        <v>4</v>
      </c>
      <c r="P31" s="106"/>
      <c r="Q31" s="106"/>
      <c r="R31" s="106"/>
      <c r="S31" s="106"/>
      <c r="T31" s="34"/>
      <c r="U31" s="35"/>
      <c r="V31" s="34"/>
      <c r="W31" s="109"/>
      <c r="X31" s="106">
        <v>22</v>
      </c>
      <c r="Y31" s="34"/>
    </row>
    <row r="32" spans="1:25" s="5" customFormat="1" ht="12.75">
      <c r="A32" s="106">
        <v>23</v>
      </c>
      <c r="B32" s="47" t="s">
        <v>145</v>
      </c>
      <c r="C32" s="82" t="s">
        <v>157</v>
      </c>
      <c r="D32" s="17">
        <v>2001</v>
      </c>
      <c r="E32" s="17" t="s">
        <v>27</v>
      </c>
      <c r="F32" s="84" t="s">
        <v>158</v>
      </c>
      <c r="G32" s="152">
        <f t="shared" si="0"/>
        <v>44</v>
      </c>
      <c r="H32" s="33"/>
      <c r="I32" s="33">
        <v>10</v>
      </c>
      <c r="J32" s="33">
        <v>2</v>
      </c>
      <c r="K32" s="33">
        <v>2</v>
      </c>
      <c r="L32" s="106">
        <v>10</v>
      </c>
      <c r="M32" s="106">
        <v>10</v>
      </c>
      <c r="N32" s="106">
        <v>10</v>
      </c>
      <c r="O32" s="106"/>
      <c r="P32" s="106"/>
      <c r="Q32" s="106"/>
      <c r="R32" s="106"/>
      <c r="S32" s="106"/>
      <c r="T32" s="17"/>
      <c r="U32" s="37"/>
      <c r="V32" s="17"/>
      <c r="W32" s="110"/>
      <c r="X32" s="106">
        <v>23</v>
      </c>
      <c r="Y32" s="34"/>
    </row>
    <row r="33" spans="1:27" s="65" customFormat="1" ht="12.75">
      <c r="A33" s="106">
        <v>24</v>
      </c>
      <c r="B33" s="47" t="s">
        <v>188</v>
      </c>
      <c r="C33" s="82" t="s">
        <v>191</v>
      </c>
      <c r="D33" s="17">
        <v>2001</v>
      </c>
      <c r="E33" s="17" t="s">
        <v>27</v>
      </c>
      <c r="F33" s="84" t="s">
        <v>228</v>
      </c>
      <c r="G33" s="152">
        <f t="shared" si="0"/>
        <v>43</v>
      </c>
      <c r="H33" s="51"/>
      <c r="I33" s="51">
        <v>10</v>
      </c>
      <c r="J33" s="51">
        <v>2</v>
      </c>
      <c r="K33" s="51">
        <v>4</v>
      </c>
      <c r="L33" s="107">
        <v>7</v>
      </c>
      <c r="M33" s="107">
        <v>10</v>
      </c>
      <c r="N33" s="107">
        <v>10</v>
      </c>
      <c r="O33" s="107"/>
      <c r="P33" s="106"/>
      <c r="Q33" s="106"/>
      <c r="R33" s="106"/>
      <c r="S33" s="106"/>
      <c r="T33" s="17"/>
      <c r="U33" s="17"/>
      <c r="V33" s="17"/>
      <c r="W33" s="58"/>
      <c r="X33" s="106">
        <v>24</v>
      </c>
      <c r="Y33" s="34"/>
      <c r="Z33" s="5"/>
      <c r="AA33" s="5"/>
    </row>
    <row r="34" spans="1:27" s="65" customFormat="1" ht="12.75">
      <c r="A34" s="107">
        <v>25</v>
      </c>
      <c r="B34" s="18" t="s">
        <v>59</v>
      </c>
      <c r="C34" s="18" t="s">
        <v>207</v>
      </c>
      <c r="D34" s="17">
        <v>2001</v>
      </c>
      <c r="E34" s="81" t="s">
        <v>27</v>
      </c>
      <c r="F34" s="47" t="s">
        <v>65</v>
      </c>
      <c r="G34" s="152">
        <f t="shared" si="0"/>
        <v>39</v>
      </c>
      <c r="H34" s="33">
        <v>4</v>
      </c>
      <c r="I34" s="33">
        <v>4</v>
      </c>
      <c r="J34" s="33">
        <v>4</v>
      </c>
      <c r="K34" s="33">
        <v>4</v>
      </c>
      <c r="L34" s="106">
        <v>7</v>
      </c>
      <c r="M34" s="106">
        <v>4</v>
      </c>
      <c r="N34" s="106">
        <v>10</v>
      </c>
      <c r="O34" s="106"/>
      <c r="P34" s="106"/>
      <c r="Q34" s="106"/>
      <c r="R34" s="106"/>
      <c r="S34" s="106">
        <v>2</v>
      </c>
      <c r="T34" s="106"/>
      <c r="U34" s="106"/>
      <c r="V34" s="106"/>
      <c r="W34" s="111"/>
      <c r="X34" s="106">
        <v>25</v>
      </c>
      <c r="Y34" s="34"/>
      <c r="Z34" s="5"/>
      <c r="AA34" s="5"/>
    </row>
    <row r="35" spans="1:28" s="5" customFormat="1" ht="12.75">
      <c r="A35" s="106">
        <v>26</v>
      </c>
      <c r="B35" s="47" t="s">
        <v>124</v>
      </c>
      <c r="C35" s="82" t="s">
        <v>138</v>
      </c>
      <c r="D35" s="17">
        <v>2002</v>
      </c>
      <c r="E35" s="17" t="s">
        <v>27</v>
      </c>
      <c r="F35" s="18" t="s">
        <v>32</v>
      </c>
      <c r="G35" s="152">
        <f t="shared" si="0"/>
        <v>36</v>
      </c>
      <c r="H35" s="33">
        <v>10</v>
      </c>
      <c r="I35" s="33">
        <v>4</v>
      </c>
      <c r="J35" s="33">
        <v>10</v>
      </c>
      <c r="K35" s="33">
        <v>4</v>
      </c>
      <c r="L35" s="106">
        <v>4</v>
      </c>
      <c r="M35" s="106">
        <v>4</v>
      </c>
      <c r="N35" s="106"/>
      <c r="O35" s="106"/>
      <c r="P35" s="106"/>
      <c r="Q35" s="106"/>
      <c r="R35" s="106"/>
      <c r="S35" s="106"/>
      <c r="T35" s="106"/>
      <c r="U35" s="106"/>
      <c r="V35" s="13"/>
      <c r="W35" s="102"/>
      <c r="X35" s="106">
        <v>26</v>
      </c>
      <c r="Y35" s="34"/>
      <c r="Z35" s="65"/>
      <c r="AA35" s="65"/>
      <c r="AB35" s="65"/>
    </row>
    <row r="36" spans="1:27" s="5" customFormat="1" ht="12.75">
      <c r="A36" s="106">
        <v>27</v>
      </c>
      <c r="B36" s="18" t="s">
        <v>56</v>
      </c>
      <c r="C36" s="18" t="s">
        <v>207</v>
      </c>
      <c r="D36" s="17">
        <v>2001</v>
      </c>
      <c r="E36" s="81" t="s">
        <v>27</v>
      </c>
      <c r="F36" s="47" t="s">
        <v>65</v>
      </c>
      <c r="G36" s="152">
        <f t="shared" si="0"/>
        <v>36</v>
      </c>
      <c r="H36" s="18"/>
      <c r="I36" s="18">
        <v>7</v>
      </c>
      <c r="J36" s="18">
        <v>4</v>
      </c>
      <c r="K36" s="18">
        <v>4</v>
      </c>
      <c r="L36" s="106">
        <v>7</v>
      </c>
      <c r="M36" s="106">
        <v>4</v>
      </c>
      <c r="N36" s="106">
        <v>10</v>
      </c>
      <c r="O36" s="106"/>
      <c r="P36" s="107"/>
      <c r="Q36" s="107"/>
      <c r="R36" s="107"/>
      <c r="S36" s="107"/>
      <c r="T36" s="106"/>
      <c r="U36" s="106"/>
      <c r="V36" s="106"/>
      <c r="W36" s="111"/>
      <c r="X36" s="106">
        <v>26</v>
      </c>
      <c r="Y36" s="34"/>
      <c r="Z36" s="65"/>
      <c r="AA36" s="65"/>
    </row>
    <row r="37" spans="1:28" s="5" customFormat="1" ht="12.75">
      <c r="A37" s="106">
        <v>28</v>
      </c>
      <c r="B37" s="18" t="s">
        <v>62</v>
      </c>
      <c r="C37" s="18" t="s">
        <v>207</v>
      </c>
      <c r="D37" s="17">
        <v>2001</v>
      </c>
      <c r="E37" s="81" t="s">
        <v>27</v>
      </c>
      <c r="F37" s="47" t="s">
        <v>65</v>
      </c>
      <c r="G37" s="152">
        <f t="shared" si="0"/>
        <v>35</v>
      </c>
      <c r="H37" s="47"/>
      <c r="I37" s="47">
        <v>10</v>
      </c>
      <c r="J37" s="47">
        <v>2</v>
      </c>
      <c r="K37" s="47">
        <v>4</v>
      </c>
      <c r="L37" s="106">
        <v>7</v>
      </c>
      <c r="M37" s="106">
        <v>2</v>
      </c>
      <c r="N37" s="106">
        <v>10</v>
      </c>
      <c r="O37" s="106"/>
      <c r="P37" s="106"/>
      <c r="Q37" s="106"/>
      <c r="R37" s="106"/>
      <c r="S37" s="106"/>
      <c r="T37" s="34"/>
      <c r="U37" s="35"/>
      <c r="V37" s="34"/>
      <c r="W37" s="109"/>
      <c r="X37" s="106">
        <v>28</v>
      </c>
      <c r="Y37" s="34"/>
      <c r="Z37" s="65"/>
      <c r="AA37" s="65"/>
      <c r="AB37" s="65"/>
    </row>
    <row r="38" spans="1:25" s="5" customFormat="1" ht="12.75">
      <c r="A38" s="106">
        <v>29</v>
      </c>
      <c r="B38" s="16" t="s">
        <v>75</v>
      </c>
      <c r="C38" s="77" t="s">
        <v>74</v>
      </c>
      <c r="D38" s="17">
        <v>2001</v>
      </c>
      <c r="E38" s="15" t="s">
        <v>27</v>
      </c>
      <c r="F38" s="12" t="s">
        <v>88</v>
      </c>
      <c r="G38" s="152">
        <f t="shared" si="0"/>
        <v>35</v>
      </c>
      <c r="H38" s="18"/>
      <c r="I38" s="18">
        <v>7</v>
      </c>
      <c r="J38" s="18">
        <v>4</v>
      </c>
      <c r="K38" s="18"/>
      <c r="L38" s="106">
        <v>10</v>
      </c>
      <c r="M38" s="106">
        <v>4</v>
      </c>
      <c r="N38" s="106">
        <v>10</v>
      </c>
      <c r="O38" s="106"/>
      <c r="P38" s="106"/>
      <c r="Q38" s="106"/>
      <c r="R38" s="106"/>
      <c r="S38" s="106"/>
      <c r="T38" s="106"/>
      <c r="U38" s="106"/>
      <c r="V38" s="106"/>
      <c r="W38" s="111"/>
      <c r="X38" s="106">
        <v>28</v>
      </c>
      <c r="Y38" s="34"/>
    </row>
    <row r="39" spans="1:27" s="65" customFormat="1" ht="12.75">
      <c r="A39" s="106">
        <v>30</v>
      </c>
      <c r="B39" s="33" t="s">
        <v>167</v>
      </c>
      <c r="C39" s="18" t="s">
        <v>161</v>
      </c>
      <c r="D39" s="34">
        <v>2002</v>
      </c>
      <c r="E39" s="34" t="s">
        <v>27</v>
      </c>
      <c r="F39" s="45" t="s">
        <v>162</v>
      </c>
      <c r="G39" s="152">
        <f t="shared" si="0"/>
        <v>33</v>
      </c>
      <c r="H39" s="31"/>
      <c r="I39" s="31">
        <v>4</v>
      </c>
      <c r="J39" s="31">
        <v>4</v>
      </c>
      <c r="K39" s="31">
        <v>4</v>
      </c>
      <c r="L39" s="106">
        <v>10</v>
      </c>
      <c r="M39" s="106">
        <v>4</v>
      </c>
      <c r="N39" s="106">
        <v>7</v>
      </c>
      <c r="O39" s="106"/>
      <c r="P39" s="106"/>
      <c r="Q39" s="106"/>
      <c r="R39" s="106"/>
      <c r="S39" s="106"/>
      <c r="T39" s="106"/>
      <c r="U39" s="106"/>
      <c r="V39" s="13"/>
      <c r="W39" s="102"/>
      <c r="X39" s="106">
        <v>30</v>
      </c>
      <c r="Y39" s="34"/>
      <c r="Z39" s="5"/>
      <c r="AA39" s="5"/>
    </row>
    <row r="40" spans="1:27" s="5" customFormat="1" ht="12.75">
      <c r="A40" s="106">
        <v>31</v>
      </c>
      <c r="B40" s="47" t="s">
        <v>152</v>
      </c>
      <c r="C40" s="82" t="s">
        <v>157</v>
      </c>
      <c r="D40" s="17">
        <v>2002</v>
      </c>
      <c r="E40" s="17" t="s">
        <v>27</v>
      </c>
      <c r="F40" s="84" t="s">
        <v>158</v>
      </c>
      <c r="G40" s="152">
        <f t="shared" si="0"/>
        <v>26</v>
      </c>
      <c r="H40" s="18"/>
      <c r="I40" s="18">
        <v>2</v>
      </c>
      <c r="J40" s="18"/>
      <c r="K40" s="18">
        <v>4</v>
      </c>
      <c r="L40" s="106">
        <v>10</v>
      </c>
      <c r="M40" s="106"/>
      <c r="N40" s="106">
        <v>10</v>
      </c>
      <c r="O40" s="106"/>
      <c r="P40" s="106"/>
      <c r="Q40" s="106"/>
      <c r="R40" s="106"/>
      <c r="S40" s="106"/>
      <c r="T40" s="106"/>
      <c r="U40" s="106"/>
      <c r="V40" s="106"/>
      <c r="W40" s="111"/>
      <c r="X40" s="106">
        <v>31</v>
      </c>
      <c r="Y40" s="34"/>
      <c r="Z40" s="65"/>
      <c r="AA40" s="65"/>
    </row>
    <row r="41" spans="1:28" s="5" customFormat="1" ht="12.75">
      <c r="A41" s="106">
        <v>32</v>
      </c>
      <c r="B41" s="16" t="s">
        <v>180</v>
      </c>
      <c r="C41" s="18" t="s">
        <v>161</v>
      </c>
      <c r="D41" s="17">
        <v>2002</v>
      </c>
      <c r="E41" s="17" t="s">
        <v>27</v>
      </c>
      <c r="F41" s="45" t="s">
        <v>162</v>
      </c>
      <c r="G41" s="152">
        <f t="shared" si="0"/>
        <v>24</v>
      </c>
      <c r="H41" s="50"/>
      <c r="I41" s="50">
        <v>4</v>
      </c>
      <c r="J41" s="50">
        <v>2</v>
      </c>
      <c r="K41" s="50"/>
      <c r="L41" s="106">
        <v>10</v>
      </c>
      <c r="M41" s="106">
        <v>4</v>
      </c>
      <c r="N41" s="106">
        <v>4</v>
      </c>
      <c r="O41" s="106"/>
      <c r="P41" s="106"/>
      <c r="Q41" s="106"/>
      <c r="R41" s="106"/>
      <c r="S41" s="106"/>
      <c r="T41" s="106"/>
      <c r="U41" s="106"/>
      <c r="V41" s="106"/>
      <c r="W41" s="111"/>
      <c r="X41" s="106">
        <v>32</v>
      </c>
      <c r="Y41" s="34"/>
      <c r="Z41" s="65"/>
      <c r="AA41" s="65"/>
      <c r="AB41" s="65"/>
    </row>
    <row r="42" spans="1:27" s="65" customFormat="1" ht="12.75">
      <c r="A42" s="106">
        <v>33</v>
      </c>
      <c r="B42" s="47" t="s">
        <v>215</v>
      </c>
      <c r="C42" s="50" t="s">
        <v>214</v>
      </c>
      <c r="D42" s="48">
        <v>2001</v>
      </c>
      <c r="E42" s="48" t="s">
        <v>27</v>
      </c>
      <c r="F42" s="47" t="s">
        <v>212</v>
      </c>
      <c r="G42" s="152">
        <f t="shared" si="0"/>
        <v>22</v>
      </c>
      <c r="H42" s="47"/>
      <c r="I42" s="47">
        <v>10</v>
      </c>
      <c r="J42" s="47">
        <v>4</v>
      </c>
      <c r="K42" s="47"/>
      <c r="L42" s="106"/>
      <c r="M42" s="106">
        <v>4</v>
      </c>
      <c r="N42" s="106">
        <v>4</v>
      </c>
      <c r="O42" s="106"/>
      <c r="P42" s="107"/>
      <c r="Q42" s="107"/>
      <c r="R42" s="107"/>
      <c r="S42" s="107"/>
      <c r="T42" s="107"/>
      <c r="U42" s="107"/>
      <c r="V42" s="105"/>
      <c r="W42" s="105"/>
      <c r="X42" s="106">
        <v>33</v>
      </c>
      <c r="Y42" s="34"/>
      <c r="Z42" s="5"/>
      <c r="AA42" s="5"/>
    </row>
    <row r="43" spans="1:28" s="5" customFormat="1" ht="12.75">
      <c r="A43" s="106">
        <v>34</v>
      </c>
      <c r="B43" s="47" t="s">
        <v>189</v>
      </c>
      <c r="C43" s="82" t="s">
        <v>191</v>
      </c>
      <c r="D43" s="17">
        <v>2002</v>
      </c>
      <c r="E43" s="17" t="s">
        <v>27</v>
      </c>
      <c r="F43" s="84" t="s">
        <v>228</v>
      </c>
      <c r="G43" s="152">
        <f t="shared" si="0"/>
        <v>21</v>
      </c>
      <c r="H43" s="31"/>
      <c r="I43" s="31">
        <v>10</v>
      </c>
      <c r="J43" s="31"/>
      <c r="K43" s="31"/>
      <c r="L43" s="106">
        <v>7</v>
      </c>
      <c r="M43" s="106"/>
      <c r="N43" s="106">
        <v>4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6">
        <v>34</v>
      </c>
      <c r="Y43" s="34"/>
      <c r="Z43" s="65"/>
      <c r="AA43" s="65"/>
      <c r="AB43" s="65"/>
    </row>
    <row r="44" spans="1:25" s="5" customFormat="1" ht="12.75">
      <c r="A44" s="106">
        <v>35</v>
      </c>
      <c r="B44" s="47" t="s">
        <v>213</v>
      </c>
      <c r="C44" s="82" t="s">
        <v>214</v>
      </c>
      <c r="D44" s="17">
        <v>2001</v>
      </c>
      <c r="E44" s="17" t="s">
        <v>27</v>
      </c>
      <c r="F44" s="84" t="s">
        <v>212</v>
      </c>
      <c r="G44" s="152">
        <f t="shared" si="0"/>
        <v>16</v>
      </c>
      <c r="H44" s="18"/>
      <c r="I44" s="18">
        <v>10</v>
      </c>
      <c r="J44" s="18">
        <v>2</v>
      </c>
      <c r="K44" s="18"/>
      <c r="L44" s="106"/>
      <c r="M44" s="106"/>
      <c r="N44" s="106">
        <v>4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>
        <v>35</v>
      </c>
      <c r="Y44" s="34"/>
    </row>
    <row r="45" spans="1:25" s="5" customFormat="1" ht="12.75">
      <c r="A45" s="106">
        <v>36</v>
      </c>
      <c r="B45" s="18" t="s">
        <v>224</v>
      </c>
      <c r="C45" s="18" t="s">
        <v>207</v>
      </c>
      <c r="D45" s="17">
        <v>2001</v>
      </c>
      <c r="E45" s="81" t="s">
        <v>27</v>
      </c>
      <c r="F45" s="47" t="s">
        <v>65</v>
      </c>
      <c r="G45" s="152">
        <f t="shared" si="0"/>
        <v>13</v>
      </c>
      <c r="H45" s="33"/>
      <c r="I45" s="33">
        <v>2</v>
      </c>
      <c r="J45" s="33"/>
      <c r="K45" s="33">
        <v>4</v>
      </c>
      <c r="L45" s="106"/>
      <c r="M45" s="106"/>
      <c r="N45" s="106">
        <v>7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>
        <v>36</v>
      </c>
      <c r="Y45" s="34"/>
    </row>
    <row r="46" spans="1:25" s="5" customFormat="1" ht="12.75">
      <c r="A46" s="106">
        <v>37</v>
      </c>
      <c r="B46" s="18" t="s">
        <v>61</v>
      </c>
      <c r="C46" s="18" t="s">
        <v>207</v>
      </c>
      <c r="D46" s="17">
        <v>2002</v>
      </c>
      <c r="E46" s="81" t="s">
        <v>27</v>
      </c>
      <c r="F46" s="47" t="s">
        <v>65</v>
      </c>
      <c r="G46" s="152">
        <f t="shared" si="0"/>
        <v>11</v>
      </c>
      <c r="H46" s="50"/>
      <c r="I46" s="50"/>
      <c r="J46" s="50">
        <v>4</v>
      </c>
      <c r="K46" s="50"/>
      <c r="L46" s="106"/>
      <c r="M46" s="106"/>
      <c r="N46" s="106">
        <v>7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>
        <v>37</v>
      </c>
      <c r="Y46" s="34"/>
    </row>
    <row r="47" spans="1:27" s="5" customFormat="1" ht="12.75">
      <c r="A47" s="106">
        <v>38</v>
      </c>
      <c r="B47" s="18" t="s">
        <v>160</v>
      </c>
      <c r="C47" s="18" t="s">
        <v>161</v>
      </c>
      <c r="D47" s="17">
        <v>2001</v>
      </c>
      <c r="E47" s="17" t="s">
        <v>27</v>
      </c>
      <c r="F47" s="45" t="s">
        <v>162</v>
      </c>
      <c r="G47" s="152">
        <f t="shared" si="0"/>
        <v>8</v>
      </c>
      <c r="H47" s="47"/>
      <c r="I47" s="47"/>
      <c r="J47" s="47"/>
      <c r="K47" s="47">
        <v>4</v>
      </c>
      <c r="L47" s="106"/>
      <c r="M47" s="106"/>
      <c r="N47" s="106">
        <v>4</v>
      </c>
      <c r="O47" s="106"/>
      <c r="P47" s="106"/>
      <c r="Q47" s="106"/>
      <c r="R47" s="106"/>
      <c r="S47" s="106"/>
      <c r="T47" s="17"/>
      <c r="U47" s="17"/>
      <c r="V47" s="17"/>
      <c r="W47" s="17"/>
      <c r="X47" s="106">
        <v>38</v>
      </c>
      <c r="Y47" s="34"/>
      <c r="Z47" s="65"/>
      <c r="AA47" s="65"/>
    </row>
    <row r="48" spans="1:27" s="65" customFormat="1" ht="12.75">
      <c r="A48" s="106">
        <v>39</v>
      </c>
      <c r="B48" s="18" t="s">
        <v>63</v>
      </c>
      <c r="C48" s="18" t="s">
        <v>207</v>
      </c>
      <c r="D48" s="17">
        <v>2002</v>
      </c>
      <c r="E48" s="81" t="s">
        <v>27</v>
      </c>
      <c r="F48" s="47" t="s">
        <v>65</v>
      </c>
      <c r="G48" s="152">
        <f t="shared" si="0"/>
        <v>4</v>
      </c>
      <c r="H48" s="18"/>
      <c r="I48" s="18"/>
      <c r="J48" s="18"/>
      <c r="K48" s="18"/>
      <c r="L48" s="106"/>
      <c r="M48" s="106"/>
      <c r="N48" s="106">
        <v>4</v>
      </c>
      <c r="O48" s="106"/>
      <c r="P48" s="106"/>
      <c r="Q48" s="106"/>
      <c r="R48" s="106"/>
      <c r="S48" s="106"/>
      <c r="T48" s="106"/>
      <c r="U48" s="106"/>
      <c r="V48" s="13"/>
      <c r="W48" s="13"/>
      <c r="X48" s="106">
        <v>39</v>
      </c>
      <c r="Y48" s="34"/>
      <c r="Z48" s="5"/>
      <c r="AA48" s="5"/>
    </row>
    <row r="49" spans="1:25" s="5" customFormat="1" ht="12.75">
      <c r="A49" s="106">
        <v>40</v>
      </c>
      <c r="B49" s="18" t="s">
        <v>60</v>
      </c>
      <c r="C49" s="18" t="s">
        <v>207</v>
      </c>
      <c r="D49" s="17">
        <v>2002</v>
      </c>
      <c r="E49" s="81" t="s">
        <v>27</v>
      </c>
      <c r="F49" s="47" t="s">
        <v>65</v>
      </c>
      <c r="G49" s="152">
        <f t="shared" si="0"/>
        <v>0</v>
      </c>
      <c r="H49" s="31"/>
      <c r="I49" s="31"/>
      <c r="J49" s="31"/>
      <c r="K49" s="31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>
        <v>40</v>
      </c>
      <c r="Y49" s="34"/>
    </row>
    <row r="50" spans="1:28" s="65" customFormat="1" ht="12.75">
      <c r="A50" s="106">
        <v>41</v>
      </c>
      <c r="B50" s="16" t="s">
        <v>168</v>
      </c>
      <c r="C50" s="18" t="s">
        <v>161</v>
      </c>
      <c r="D50" s="17">
        <v>2002</v>
      </c>
      <c r="E50" s="17" t="s">
        <v>27</v>
      </c>
      <c r="F50" s="45" t="s">
        <v>162</v>
      </c>
      <c r="G50" s="152">
        <f t="shared" si="0"/>
        <v>0</v>
      </c>
      <c r="H50" s="33"/>
      <c r="I50" s="33"/>
      <c r="J50" s="33"/>
      <c r="K50" s="33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>
        <v>40</v>
      </c>
      <c r="Y50" s="34"/>
      <c r="Z50" s="5"/>
      <c r="AA50" s="5"/>
      <c r="AB50" s="5"/>
    </row>
    <row r="51" spans="1:28" s="65" customFormat="1" ht="12.75">
      <c r="A51" s="106">
        <v>42</v>
      </c>
      <c r="B51" s="16" t="s">
        <v>169</v>
      </c>
      <c r="C51" s="18" t="s">
        <v>161</v>
      </c>
      <c r="D51" s="17">
        <v>2002</v>
      </c>
      <c r="E51" s="17" t="s">
        <v>27</v>
      </c>
      <c r="F51" s="45" t="s">
        <v>162</v>
      </c>
      <c r="G51" s="152">
        <f t="shared" si="0"/>
        <v>0</v>
      </c>
      <c r="H51" s="18"/>
      <c r="I51" s="18"/>
      <c r="J51" s="18"/>
      <c r="K51" s="18"/>
      <c r="L51" s="106"/>
      <c r="M51" s="106"/>
      <c r="N51" s="106"/>
      <c r="O51" s="106"/>
      <c r="P51" s="106"/>
      <c r="Q51" s="106"/>
      <c r="R51" s="106"/>
      <c r="S51" s="106"/>
      <c r="T51" s="34"/>
      <c r="U51" s="35"/>
      <c r="V51" s="34"/>
      <c r="W51" s="35"/>
      <c r="X51" s="106">
        <v>40</v>
      </c>
      <c r="Y51" s="14"/>
      <c r="AB51" s="5"/>
    </row>
    <row r="52" spans="1:25" s="5" customFormat="1" ht="14.25" customHeight="1">
      <c r="A52" s="72"/>
      <c r="B52" s="71"/>
      <c r="C52" s="71"/>
      <c r="D52" s="71"/>
      <c r="E52" s="71"/>
      <c r="F52" s="71"/>
      <c r="G52" s="125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0"/>
      <c r="U52" s="70"/>
      <c r="V52" s="70"/>
      <c r="W52" s="70"/>
      <c r="X52" s="71"/>
      <c r="Y52" s="71"/>
    </row>
    <row r="53" spans="1:25" s="5" customFormat="1" ht="13.5">
      <c r="A53" s="71"/>
      <c r="B53" s="71" t="s">
        <v>205</v>
      </c>
      <c r="C53" s="71"/>
      <c r="D53" s="71"/>
      <c r="E53" s="71"/>
      <c r="F53" s="71"/>
      <c r="G53" s="142" t="s">
        <v>39</v>
      </c>
      <c r="H53" s="71"/>
      <c r="I53" s="71"/>
      <c r="J53" s="71"/>
      <c r="K53" s="71"/>
      <c r="L53" s="71"/>
      <c r="M53" s="71"/>
      <c r="N53" s="71"/>
      <c r="O53" s="71"/>
      <c r="P53" s="71"/>
      <c r="Q53" s="76"/>
      <c r="R53" s="76"/>
      <c r="S53" s="76"/>
      <c r="T53" s="76"/>
      <c r="U53" s="76"/>
      <c r="V53" s="76"/>
      <c r="W53" s="76"/>
      <c r="X53" s="76"/>
      <c r="Y53" s="76"/>
    </row>
    <row r="54" spans="1:25" s="5" customFormat="1" ht="15" customHeight="1">
      <c r="A54" s="71"/>
      <c r="B54" s="71"/>
      <c r="C54" s="71"/>
      <c r="D54" s="71"/>
      <c r="E54" s="71"/>
      <c r="F54" s="71"/>
      <c r="G54" s="125"/>
      <c r="H54" s="71"/>
      <c r="I54" s="71"/>
      <c r="J54" s="71"/>
      <c r="K54" s="71"/>
      <c r="L54" s="71"/>
      <c r="M54" s="71"/>
      <c r="N54" s="71"/>
      <c r="O54" s="71"/>
      <c r="P54" s="71"/>
      <c r="Q54" s="76"/>
      <c r="R54" s="76"/>
      <c r="S54" s="76"/>
      <c r="T54" s="76"/>
      <c r="U54" s="76"/>
      <c r="V54" s="76"/>
      <c r="W54" s="76"/>
      <c r="X54" s="76"/>
      <c r="Y54" s="76"/>
    </row>
    <row r="55" spans="1:25" s="5" customFormat="1" ht="13.5">
      <c r="A55" s="71"/>
      <c r="B55" s="71" t="s">
        <v>46</v>
      </c>
      <c r="C55" s="71"/>
      <c r="D55" s="71"/>
      <c r="E55" s="71"/>
      <c r="F55" s="71"/>
      <c r="G55" s="142" t="s">
        <v>24</v>
      </c>
      <c r="H55" s="71"/>
      <c r="I55" s="71"/>
      <c r="J55" s="71"/>
      <c r="K55" s="71"/>
      <c r="L55" s="71"/>
      <c r="M55" s="71"/>
      <c r="N55" s="71"/>
      <c r="O55" s="71"/>
      <c r="P55" s="71"/>
      <c r="Q55" s="76"/>
      <c r="R55" s="76"/>
      <c r="S55" s="76"/>
      <c r="T55" s="76"/>
      <c r="U55" s="76"/>
      <c r="V55" s="76"/>
      <c r="W55" s="76"/>
      <c r="X55" s="76"/>
      <c r="Y55" s="76"/>
    </row>
  </sheetData>
  <sheetProtection/>
  <mergeCells count="20">
    <mergeCell ref="T8:U9"/>
    <mergeCell ref="V8:W9"/>
    <mergeCell ref="X7:X9"/>
    <mergeCell ref="Y7:Y9"/>
    <mergeCell ref="T7:W7"/>
    <mergeCell ref="E6:G6"/>
    <mergeCell ref="A5:B5"/>
    <mergeCell ref="A7:A9"/>
    <mergeCell ref="B7:B9"/>
    <mergeCell ref="C7:C9"/>
    <mergeCell ref="D7:D9"/>
    <mergeCell ref="E7:E9"/>
    <mergeCell ref="F7:F9"/>
    <mergeCell ref="G7:S7"/>
    <mergeCell ref="G8:S8"/>
    <mergeCell ref="A1:Y1"/>
    <mergeCell ref="R4:V4"/>
    <mergeCell ref="P4:Q4"/>
    <mergeCell ref="A2:Y2"/>
    <mergeCell ref="A3:Y3"/>
  </mergeCells>
  <printOptions/>
  <pageMargins left="0.31" right="0.3" top="0.19" bottom="0.23" header="0.2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zoomScale="80" zoomScaleNormal="80" zoomScalePageLayoutView="0" workbookViewId="0" topLeftCell="A1">
      <selection activeCell="B16" sqref="B16:C16"/>
    </sheetView>
  </sheetViews>
  <sheetFormatPr defaultColWidth="9.00390625" defaultRowHeight="12.75"/>
  <cols>
    <col min="1" max="1" width="4.00390625" style="72" customWidth="1"/>
    <col min="2" max="2" width="21.625" style="71" bestFit="1" customWidth="1"/>
    <col min="3" max="3" width="21.00390625" style="71" bestFit="1" customWidth="1"/>
    <col min="4" max="4" width="5.50390625" style="71" customWidth="1"/>
    <col min="5" max="5" width="4.375" style="71" customWidth="1"/>
    <col min="6" max="6" width="16.625" style="71" customWidth="1"/>
    <col min="7" max="7" width="5.875" style="125" customWidth="1"/>
    <col min="8" max="19" width="3.50390625" style="71" customWidth="1"/>
    <col min="20" max="23" width="3.50390625" style="70" customWidth="1"/>
    <col min="24" max="24" width="3.50390625" style="71" customWidth="1"/>
    <col min="25" max="25" width="4.00390625" style="71" customWidth="1"/>
    <col min="26" max="16384" width="9.125" style="5" customWidth="1"/>
  </cols>
  <sheetData>
    <row r="1" spans="1:25" ht="12.75">
      <c r="A1" s="183" t="s">
        <v>231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2.75">
      <c r="A2" s="183" t="s">
        <v>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2.75">
      <c r="A3" s="183" t="s">
        <v>203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2.75">
      <c r="A4" s="93" t="s">
        <v>18</v>
      </c>
      <c r="B4" s="94"/>
      <c r="C4" s="95" t="s">
        <v>204</v>
      </c>
      <c r="D4" s="94"/>
      <c r="E4" s="94"/>
      <c r="F4" s="94"/>
      <c r="G4" s="29"/>
      <c r="H4" s="94"/>
      <c r="I4" s="94"/>
      <c r="J4" s="94"/>
      <c r="K4" s="94"/>
      <c r="L4" s="96"/>
      <c r="M4" s="96"/>
      <c r="N4" s="96"/>
      <c r="O4" s="96"/>
      <c r="P4" s="196" t="s">
        <v>19</v>
      </c>
      <c r="Q4" s="196"/>
      <c r="R4" s="195" t="s">
        <v>202</v>
      </c>
      <c r="S4" s="195"/>
      <c r="T4" s="195"/>
      <c r="U4" s="195"/>
      <c r="V4" s="195"/>
      <c r="W4" s="29"/>
      <c r="X4" s="94"/>
      <c r="Y4" s="94"/>
    </row>
    <row r="5" spans="1:25" ht="12.75">
      <c r="A5" s="198" t="s">
        <v>229</v>
      </c>
      <c r="B5" s="198"/>
      <c r="C5" s="97"/>
      <c r="D5" s="97"/>
      <c r="E5" s="97"/>
      <c r="F5" s="97"/>
      <c r="G5" s="138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29"/>
      <c r="U5" s="29"/>
      <c r="V5" s="29"/>
      <c r="W5" s="29"/>
      <c r="X5" s="97"/>
      <c r="Y5" s="97"/>
    </row>
    <row r="6" spans="1:25" ht="12.75">
      <c r="A6" s="98" t="s">
        <v>25</v>
      </c>
      <c r="B6" s="97"/>
      <c r="C6" s="97"/>
      <c r="D6" s="97"/>
      <c r="E6" s="197"/>
      <c r="F6" s="197"/>
      <c r="G6" s="197"/>
      <c r="H6" s="99"/>
      <c r="I6" s="99"/>
      <c r="J6" s="99"/>
      <c r="K6" s="99"/>
      <c r="L6" s="100"/>
      <c r="M6" s="100"/>
      <c r="N6" s="100"/>
      <c r="O6" s="100"/>
      <c r="P6" s="97"/>
      <c r="Q6" s="97"/>
      <c r="R6" s="97"/>
      <c r="S6" s="97"/>
      <c r="T6" s="29"/>
      <c r="U6" s="29"/>
      <c r="V6" s="29"/>
      <c r="W6" s="29"/>
      <c r="X6" s="97"/>
      <c r="Y6" s="97"/>
    </row>
    <row r="7" spans="1:25" ht="12.75">
      <c r="A7" s="213" t="s">
        <v>33</v>
      </c>
      <c r="B7" s="178" t="s">
        <v>20</v>
      </c>
      <c r="C7" s="178" t="s">
        <v>11</v>
      </c>
      <c r="D7" s="178" t="s">
        <v>21</v>
      </c>
      <c r="E7" s="215" t="s">
        <v>13</v>
      </c>
      <c r="F7" s="178" t="s">
        <v>17</v>
      </c>
      <c r="G7" s="206" t="s">
        <v>37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7"/>
      <c r="T7" s="208" t="s">
        <v>23</v>
      </c>
      <c r="U7" s="212"/>
      <c r="V7" s="212"/>
      <c r="W7" s="209"/>
      <c r="X7" s="199" t="s">
        <v>26</v>
      </c>
      <c r="Y7" s="203" t="s">
        <v>29</v>
      </c>
    </row>
    <row r="8" spans="1:25" ht="12.75">
      <c r="A8" s="214"/>
      <c r="B8" s="178"/>
      <c r="C8" s="178"/>
      <c r="D8" s="178"/>
      <c r="E8" s="215"/>
      <c r="F8" s="178"/>
      <c r="G8" s="206" t="s">
        <v>200</v>
      </c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208" t="s">
        <v>5</v>
      </c>
      <c r="U8" s="209"/>
      <c r="V8" s="208" t="s">
        <v>6</v>
      </c>
      <c r="W8" s="209"/>
      <c r="X8" s="200"/>
      <c r="Y8" s="204"/>
    </row>
    <row r="9" spans="1:25" ht="20.25">
      <c r="A9" s="214"/>
      <c r="B9" s="201"/>
      <c r="C9" s="201"/>
      <c r="D9" s="201"/>
      <c r="E9" s="203"/>
      <c r="F9" s="201"/>
      <c r="G9" s="122" t="s">
        <v>208</v>
      </c>
      <c r="H9" s="104">
        <v>1</v>
      </c>
      <c r="I9" s="104">
        <v>2</v>
      </c>
      <c r="J9" s="104">
        <v>3</v>
      </c>
      <c r="K9" s="104">
        <v>4</v>
      </c>
      <c r="L9" s="104">
        <v>5</v>
      </c>
      <c r="M9" s="104">
        <v>6</v>
      </c>
      <c r="N9" s="104">
        <v>7</v>
      </c>
      <c r="O9" s="104">
        <v>8</v>
      </c>
      <c r="P9" s="104">
        <v>9</v>
      </c>
      <c r="Q9" s="104">
        <v>10</v>
      </c>
      <c r="R9" s="104">
        <v>11</v>
      </c>
      <c r="S9" s="104">
        <v>12</v>
      </c>
      <c r="T9" s="210"/>
      <c r="U9" s="217"/>
      <c r="V9" s="218"/>
      <c r="W9" s="217"/>
      <c r="X9" s="219"/>
      <c r="Y9" s="216"/>
    </row>
    <row r="10" spans="1:25" ht="12.75">
      <c r="A10" s="106">
        <v>1</v>
      </c>
      <c r="B10" s="47" t="s">
        <v>181</v>
      </c>
      <c r="C10" s="82" t="s">
        <v>191</v>
      </c>
      <c r="D10" s="85">
        <v>2003</v>
      </c>
      <c r="E10" s="17" t="s">
        <v>27</v>
      </c>
      <c r="F10" s="84" t="s">
        <v>228</v>
      </c>
      <c r="G10" s="32">
        <f aca="true" t="shared" si="0" ref="G10:G52">SUM(H10:S10)</f>
        <v>117</v>
      </c>
      <c r="H10" s="47">
        <v>10</v>
      </c>
      <c r="I10" s="47">
        <v>10</v>
      </c>
      <c r="J10" s="47">
        <v>10</v>
      </c>
      <c r="K10" s="47">
        <v>10</v>
      </c>
      <c r="L10" s="106">
        <v>10</v>
      </c>
      <c r="M10" s="106">
        <v>10</v>
      </c>
      <c r="N10" s="106">
        <v>10</v>
      </c>
      <c r="O10" s="106">
        <v>10</v>
      </c>
      <c r="P10" s="106">
        <v>10</v>
      </c>
      <c r="Q10" s="106">
        <v>10</v>
      </c>
      <c r="R10" s="106">
        <v>7</v>
      </c>
      <c r="S10" s="106">
        <v>10</v>
      </c>
      <c r="T10" s="13">
        <v>4</v>
      </c>
      <c r="U10" s="101">
        <v>6</v>
      </c>
      <c r="V10" s="101">
        <v>4</v>
      </c>
      <c r="W10" s="103">
        <v>4</v>
      </c>
      <c r="X10" s="106">
        <v>1</v>
      </c>
      <c r="Y10" s="48" t="s">
        <v>136</v>
      </c>
    </row>
    <row r="11" spans="1:25" ht="12.75">
      <c r="A11" s="106">
        <v>2</v>
      </c>
      <c r="B11" s="47" t="s">
        <v>116</v>
      </c>
      <c r="C11" s="82" t="s">
        <v>138</v>
      </c>
      <c r="D11" s="17">
        <v>2005</v>
      </c>
      <c r="E11" s="17" t="s">
        <v>136</v>
      </c>
      <c r="F11" s="18" t="s">
        <v>32</v>
      </c>
      <c r="G11" s="32">
        <f t="shared" si="0"/>
        <v>100</v>
      </c>
      <c r="H11" s="33">
        <v>10</v>
      </c>
      <c r="I11" s="33">
        <v>10</v>
      </c>
      <c r="J11" s="33">
        <v>10</v>
      </c>
      <c r="K11" s="33">
        <v>10</v>
      </c>
      <c r="L11" s="106">
        <v>10</v>
      </c>
      <c r="M11" s="106">
        <v>10</v>
      </c>
      <c r="N11" s="106">
        <v>10</v>
      </c>
      <c r="O11" s="106">
        <v>4</v>
      </c>
      <c r="P11" s="106">
        <v>10</v>
      </c>
      <c r="Q11" s="106">
        <v>10</v>
      </c>
      <c r="R11" s="106">
        <v>4</v>
      </c>
      <c r="S11" s="106">
        <v>2</v>
      </c>
      <c r="T11" s="13">
        <v>3</v>
      </c>
      <c r="U11" s="101">
        <v>3</v>
      </c>
      <c r="V11" s="101">
        <v>4</v>
      </c>
      <c r="W11" s="103">
        <v>4</v>
      </c>
      <c r="X11" s="106">
        <v>2</v>
      </c>
      <c r="Y11" s="48" t="s">
        <v>136</v>
      </c>
    </row>
    <row r="12" spans="1:25" ht="12.75">
      <c r="A12" s="106">
        <v>3</v>
      </c>
      <c r="B12" s="47" t="s">
        <v>197</v>
      </c>
      <c r="C12" s="50" t="s">
        <v>198</v>
      </c>
      <c r="D12" s="48">
        <v>2005</v>
      </c>
      <c r="E12" s="48" t="s">
        <v>27</v>
      </c>
      <c r="F12" s="47" t="s">
        <v>28</v>
      </c>
      <c r="G12" s="32">
        <f t="shared" si="0"/>
        <v>108</v>
      </c>
      <c r="H12" s="18">
        <v>10</v>
      </c>
      <c r="I12" s="18">
        <v>10</v>
      </c>
      <c r="J12" s="18">
        <v>10</v>
      </c>
      <c r="K12" s="18">
        <v>10</v>
      </c>
      <c r="L12" s="106">
        <v>10</v>
      </c>
      <c r="M12" s="106">
        <v>10</v>
      </c>
      <c r="N12" s="106">
        <v>10</v>
      </c>
      <c r="O12" s="106">
        <v>7</v>
      </c>
      <c r="P12" s="106">
        <v>7</v>
      </c>
      <c r="Q12" s="106">
        <v>10</v>
      </c>
      <c r="R12" s="106">
        <v>4</v>
      </c>
      <c r="S12" s="106">
        <v>10</v>
      </c>
      <c r="T12" s="13">
        <v>3</v>
      </c>
      <c r="U12" s="101">
        <v>4</v>
      </c>
      <c r="V12" s="101">
        <v>4</v>
      </c>
      <c r="W12" s="103">
        <v>4</v>
      </c>
      <c r="X12" s="106">
        <v>3</v>
      </c>
      <c r="Y12" s="48" t="s">
        <v>136</v>
      </c>
    </row>
    <row r="13" spans="1:25" ht="12.75">
      <c r="A13" s="106">
        <v>4</v>
      </c>
      <c r="B13" s="47" t="s">
        <v>117</v>
      </c>
      <c r="C13" s="82" t="s">
        <v>138</v>
      </c>
      <c r="D13" s="17">
        <v>2003</v>
      </c>
      <c r="E13" s="17" t="s">
        <v>136</v>
      </c>
      <c r="F13" s="18" t="s">
        <v>32</v>
      </c>
      <c r="G13" s="32">
        <f t="shared" si="0"/>
        <v>100</v>
      </c>
      <c r="H13" s="18">
        <v>10</v>
      </c>
      <c r="I13" s="18">
        <v>10</v>
      </c>
      <c r="J13" s="18">
        <v>7</v>
      </c>
      <c r="K13" s="18">
        <v>10</v>
      </c>
      <c r="L13" s="106">
        <v>10</v>
      </c>
      <c r="M13" s="106">
        <v>10</v>
      </c>
      <c r="N13" s="106">
        <v>10</v>
      </c>
      <c r="O13" s="106">
        <v>10</v>
      </c>
      <c r="P13" s="106">
        <v>7</v>
      </c>
      <c r="Q13" s="106">
        <v>10</v>
      </c>
      <c r="R13" s="106">
        <v>4</v>
      </c>
      <c r="S13" s="106">
        <v>2</v>
      </c>
      <c r="T13" s="13">
        <v>2</v>
      </c>
      <c r="U13" s="101">
        <v>2</v>
      </c>
      <c r="V13" s="101">
        <v>4</v>
      </c>
      <c r="W13" s="103">
        <v>4</v>
      </c>
      <c r="X13" s="106">
        <v>4</v>
      </c>
      <c r="Y13" s="48" t="s">
        <v>136</v>
      </c>
    </row>
    <row r="14" spans="1:25" ht="12.75">
      <c r="A14" s="106">
        <v>5</v>
      </c>
      <c r="B14" s="16" t="s">
        <v>85</v>
      </c>
      <c r="C14" s="77" t="s">
        <v>74</v>
      </c>
      <c r="D14" s="48">
        <v>2003</v>
      </c>
      <c r="E14" s="15" t="s">
        <v>27</v>
      </c>
      <c r="F14" s="12" t="s">
        <v>88</v>
      </c>
      <c r="G14" s="32">
        <f t="shared" si="0"/>
        <v>91</v>
      </c>
      <c r="H14" s="47">
        <v>10</v>
      </c>
      <c r="I14" s="47">
        <v>10</v>
      </c>
      <c r="J14" s="47">
        <v>7</v>
      </c>
      <c r="K14" s="47">
        <v>10</v>
      </c>
      <c r="L14" s="106">
        <v>10</v>
      </c>
      <c r="M14" s="106">
        <v>10</v>
      </c>
      <c r="N14" s="106">
        <v>10</v>
      </c>
      <c r="O14" s="106">
        <v>4</v>
      </c>
      <c r="P14" s="106">
        <v>7</v>
      </c>
      <c r="Q14" s="106">
        <v>7</v>
      </c>
      <c r="R14" s="106">
        <v>4</v>
      </c>
      <c r="S14" s="106">
        <v>2</v>
      </c>
      <c r="T14" s="13">
        <v>1</v>
      </c>
      <c r="U14" s="101">
        <v>1</v>
      </c>
      <c r="V14" s="101">
        <v>3</v>
      </c>
      <c r="W14" s="103">
        <v>3</v>
      </c>
      <c r="X14" s="106">
        <v>5</v>
      </c>
      <c r="Y14" s="48" t="s">
        <v>136</v>
      </c>
    </row>
    <row r="15" spans="1:25" ht="12.75">
      <c r="A15" s="106">
        <v>6</v>
      </c>
      <c r="B15" s="47" t="s">
        <v>196</v>
      </c>
      <c r="C15" s="50" t="s">
        <v>198</v>
      </c>
      <c r="D15" s="48">
        <v>2003</v>
      </c>
      <c r="E15" s="48" t="s">
        <v>136</v>
      </c>
      <c r="F15" s="47" t="s">
        <v>28</v>
      </c>
      <c r="G15" s="32">
        <f t="shared" si="0"/>
        <v>104</v>
      </c>
      <c r="H15" s="47">
        <v>10</v>
      </c>
      <c r="I15" s="47">
        <v>10</v>
      </c>
      <c r="J15" s="47">
        <v>10</v>
      </c>
      <c r="K15" s="47">
        <v>10</v>
      </c>
      <c r="L15" s="106">
        <v>10</v>
      </c>
      <c r="M15" s="106">
        <v>10</v>
      </c>
      <c r="N15" s="106">
        <v>10</v>
      </c>
      <c r="O15" s="106">
        <v>10</v>
      </c>
      <c r="P15" s="106">
        <v>10</v>
      </c>
      <c r="Q15" s="106">
        <v>10</v>
      </c>
      <c r="R15" s="106">
        <v>2</v>
      </c>
      <c r="S15" s="106">
        <v>2</v>
      </c>
      <c r="T15" s="13">
        <v>1</v>
      </c>
      <c r="U15" s="101">
        <v>1</v>
      </c>
      <c r="V15" s="101">
        <v>2</v>
      </c>
      <c r="W15" s="103">
        <v>2</v>
      </c>
      <c r="X15" s="106">
        <v>6</v>
      </c>
      <c r="Y15" s="48" t="s">
        <v>136</v>
      </c>
    </row>
    <row r="16" spans="1:25" ht="12.75">
      <c r="A16" s="106">
        <v>7</v>
      </c>
      <c r="B16" s="47" t="s">
        <v>178</v>
      </c>
      <c r="C16" s="82" t="s">
        <v>174</v>
      </c>
      <c r="D16" s="17">
        <v>2005</v>
      </c>
      <c r="E16" s="17" t="s">
        <v>136</v>
      </c>
      <c r="F16" s="16" t="s">
        <v>30</v>
      </c>
      <c r="G16" s="32">
        <f t="shared" si="0"/>
        <v>91</v>
      </c>
      <c r="H16" s="18">
        <v>10</v>
      </c>
      <c r="I16" s="18">
        <v>10</v>
      </c>
      <c r="J16" s="18">
        <v>10</v>
      </c>
      <c r="K16" s="18">
        <v>10</v>
      </c>
      <c r="L16" s="106">
        <v>10</v>
      </c>
      <c r="M16" s="106">
        <v>10</v>
      </c>
      <c r="N16" s="106">
        <v>10</v>
      </c>
      <c r="O16" s="106">
        <v>4</v>
      </c>
      <c r="P16" s="106">
        <v>10</v>
      </c>
      <c r="Q16" s="106">
        <v>7</v>
      </c>
      <c r="R16" s="106"/>
      <c r="S16" s="106"/>
      <c r="T16" s="13">
        <v>1</v>
      </c>
      <c r="U16" s="101">
        <v>3</v>
      </c>
      <c r="V16" s="101">
        <v>4</v>
      </c>
      <c r="W16" s="103">
        <v>6</v>
      </c>
      <c r="X16" s="106">
        <v>7</v>
      </c>
      <c r="Y16" s="48" t="s">
        <v>136</v>
      </c>
    </row>
    <row r="17" spans="1:25" ht="12.75">
      <c r="A17" s="106">
        <v>8</v>
      </c>
      <c r="B17" s="18" t="s">
        <v>89</v>
      </c>
      <c r="C17" s="77" t="s">
        <v>92</v>
      </c>
      <c r="D17" s="48">
        <v>2004</v>
      </c>
      <c r="E17" s="48" t="s">
        <v>27</v>
      </c>
      <c r="F17" s="12" t="s">
        <v>35</v>
      </c>
      <c r="G17" s="32">
        <f t="shared" si="0"/>
        <v>86</v>
      </c>
      <c r="H17" s="33">
        <v>10</v>
      </c>
      <c r="I17" s="33">
        <v>10</v>
      </c>
      <c r="J17" s="33">
        <v>2</v>
      </c>
      <c r="K17" s="33">
        <v>7</v>
      </c>
      <c r="L17" s="106">
        <v>10</v>
      </c>
      <c r="M17" s="106">
        <v>10</v>
      </c>
      <c r="N17" s="106">
        <v>10</v>
      </c>
      <c r="O17" s="106">
        <v>4</v>
      </c>
      <c r="P17" s="106">
        <v>10</v>
      </c>
      <c r="Q17" s="106">
        <v>7</v>
      </c>
      <c r="R17" s="106">
        <v>4</v>
      </c>
      <c r="S17" s="106">
        <v>2</v>
      </c>
      <c r="T17" s="13"/>
      <c r="U17" s="101"/>
      <c r="V17" s="101"/>
      <c r="W17" s="103"/>
      <c r="X17" s="106">
        <v>8</v>
      </c>
      <c r="Y17" s="48" t="s">
        <v>136</v>
      </c>
    </row>
    <row r="18" spans="1:25" ht="12.75">
      <c r="A18" s="106">
        <v>9</v>
      </c>
      <c r="B18" s="18" t="s">
        <v>90</v>
      </c>
      <c r="C18" s="77" t="s">
        <v>92</v>
      </c>
      <c r="D18" s="48">
        <v>2004</v>
      </c>
      <c r="E18" s="48" t="s">
        <v>27</v>
      </c>
      <c r="F18" s="12" t="s">
        <v>35</v>
      </c>
      <c r="G18" s="32">
        <f t="shared" si="0"/>
        <v>80</v>
      </c>
      <c r="H18" s="33">
        <v>10</v>
      </c>
      <c r="I18" s="33">
        <v>10</v>
      </c>
      <c r="J18" s="33">
        <v>10</v>
      </c>
      <c r="K18" s="33">
        <v>4</v>
      </c>
      <c r="L18" s="106">
        <v>10</v>
      </c>
      <c r="M18" s="106">
        <v>10</v>
      </c>
      <c r="N18" s="106">
        <v>10</v>
      </c>
      <c r="O18" s="106"/>
      <c r="P18" s="106">
        <v>7</v>
      </c>
      <c r="Q18" s="106">
        <v>7</v>
      </c>
      <c r="R18" s="106"/>
      <c r="S18" s="106">
        <v>2</v>
      </c>
      <c r="T18" s="13"/>
      <c r="U18" s="101"/>
      <c r="V18" s="101"/>
      <c r="W18" s="103"/>
      <c r="X18" s="106">
        <v>9</v>
      </c>
      <c r="Y18" s="48" t="s">
        <v>136</v>
      </c>
    </row>
    <row r="19" spans="1:25" ht="12.75">
      <c r="A19" s="106">
        <v>10</v>
      </c>
      <c r="B19" s="47" t="s">
        <v>69</v>
      </c>
      <c r="C19" s="18" t="s">
        <v>38</v>
      </c>
      <c r="D19" s="48">
        <v>2005</v>
      </c>
      <c r="E19" s="81" t="s">
        <v>27</v>
      </c>
      <c r="F19" s="18" t="s">
        <v>50</v>
      </c>
      <c r="G19" s="32">
        <f t="shared" si="0"/>
        <v>79</v>
      </c>
      <c r="H19" s="16">
        <v>10</v>
      </c>
      <c r="I19" s="16">
        <v>10</v>
      </c>
      <c r="J19" s="16">
        <v>7</v>
      </c>
      <c r="K19" s="16">
        <v>7</v>
      </c>
      <c r="L19" s="106">
        <v>7</v>
      </c>
      <c r="M19" s="106">
        <v>10</v>
      </c>
      <c r="N19" s="106">
        <v>10</v>
      </c>
      <c r="O19" s="106">
        <v>2</v>
      </c>
      <c r="P19" s="106">
        <v>10</v>
      </c>
      <c r="Q19" s="106">
        <v>4</v>
      </c>
      <c r="R19" s="106"/>
      <c r="S19" s="106">
        <v>2</v>
      </c>
      <c r="T19" s="34"/>
      <c r="U19" s="34"/>
      <c r="V19" s="34"/>
      <c r="W19" s="34"/>
      <c r="X19" s="106">
        <v>10</v>
      </c>
      <c r="Y19" s="48" t="s">
        <v>136</v>
      </c>
    </row>
    <row r="20" spans="1:25" ht="12.75">
      <c r="A20" s="106">
        <v>11</v>
      </c>
      <c r="B20" s="47" t="s">
        <v>114</v>
      </c>
      <c r="C20" s="82" t="s">
        <v>138</v>
      </c>
      <c r="D20" s="17">
        <v>2005</v>
      </c>
      <c r="E20" s="17" t="s">
        <v>27</v>
      </c>
      <c r="F20" s="18" t="s">
        <v>32</v>
      </c>
      <c r="G20" s="32">
        <f t="shared" si="0"/>
        <v>76</v>
      </c>
      <c r="H20" s="50">
        <v>7</v>
      </c>
      <c r="I20" s="50">
        <v>7</v>
      </c>
      <c r="J20" s="50">
        <v>7</v>
      </c>
      <c r="K20" s="50">
        <v>7</v>
      </c>
      <c r="L20" s="106">
        <v>10</v>
      </c>
      <c r="M20" s="106">
        <v>10</v>
      </c>
      <c r="N20" s="106">
        <v>10</v>
      </c>
      <c r="O20" s="106">
        <v>4</v>
      </c>
      <c r="P20" s="106">
        <v>7</v>
      </c>
      <c r="Q20" s="106">
        <v>7</v>
      </c>
      <c r="R20" s="106"/>
      <c r="S20" s="106"/>
      <c r="T20" s="106"/>
      <c r="U20" s="106"/>
      <c r="V20" s="106"/>
      <c r="W20" s="106"/>
      <c r="X20" s="106">
        <v>11</v>
      </c>
      <c r="Y20" s="48" t="s">
        <v>136</v>
      </c>
    </row>
    <row r="21" spans="1:25" ht="12.75">
      <c r="A21" s="106">
        <v>12</v>
      </c>
      <c r="B21" s="47" t="s">
        <v>123</v>
      </c>
      <c r="C21" s="82" t="s">
        <v>138</v>
      </c>
      <c r="D21" s="17">
        <v>2003</v>
      </c>
      <c r="E21" s="17" t="s">
        <v>27</v>
      </c>
      <c r="F21" s="18" t="s">
        <v>32</v>
      </c>
      <c r="G21" s="32">
        <f t="shared" si="0"/>
        <v>76</v>
      </c>
      <c r="H21" s="47">
        <v>10</v>
      </c>
      <c r="I21" s="47">
        <v>4</v>
      </c>
      <c r="J21" s="47"/>
      <c r="K21" s="47">
        <v>10</v>
      </c>
      <c r="L21" s="106">
        <v>10</v>
      </c>
      <c r="M21" s="106">
        <v>10</v>
      </c>
      <c r="N21" s="106">
        <v>7</v>
      </c>
      <c r="O21" s="106">
        <v>2</v>
      </c>
      <c r="P21" s="106">
        <v>10</v>
      </c>
      <c r="Q21" s="106">
        <v>7</v>
      </c>
      <c r="R21" s="106">
        <v>4</v>
      </c>
      <c r="S21" s="106">
        <v>2</v>
      </c>
      <c r="T21" s="106"/>
      <c r="U21" s="106"/>
      <c r="V21" s="106"/>
      <c r="W21" s="106"/>
      <c r="X21" s="106">
        <v>12</v>
      </c>
      <c r="Y21" s="17" t="s">
        <v>230</v>
      </c>
    </row>
    <row r="22" spans="1:25" ht="12.75">
      <c r="A22" s="106">
        <v>13</v>
      </c>
      <c r="B22" s="16" t="s">
        <v>84</v>
      </c>
      <c r="C22" s="77" t="s">
        <v>74</v>
      </c>
      <c r="D22" s="48">
        <v>2003</v>
      </c>
      <c r="E22" s="15" t="s">
        <v>27</v>
      </c>
      <c r="F22" s="12" t="s">
        <v>88</v>
      </c>
      <c r="G22" s="32">
        <f t="shared" si="0"/>
        <v>73</v>
      </c>
      <c r="H22" s="33">
        <v>10</v>
      </c>
      <c r="I22" s="33">
        <v>10</v>
      </c>
      <c r="J22" s="33">
        <v>2</v>
      </c>
      <c r="K22" s="33">
        <v>10</v>
      </c>
      <c r="L22" s="106">
        <v>10</v>
      </c>
      <c r="M22" s="106">
        <v>4</v>
      </c>
      <c r="N22" s="106">
        <v>10</v>
      </c>
      <c r="O22" s="106">
        <v>2</v>
      </c>
      <c r="P22" s="106">
        <v>4</v>
      </c>
      <c r="Q22" s="106">
        <v>7</v>
      </c>
      <c r="R22" s="106">
        <v>2</v>
      </c>
      <c r="S22" s="106">
        <v>2</v>
      </c>
      <c r="T22" s="17"/>
      <c r="U22" s="17"/>
      <c r="V22" s="17"/>
      <c r="W22" s="17"/>
      <c r="X22" s="106">
        <v>13</v>
      </c>
      <c r="Y22" s="17" t="s">
        <v>230</v>
      </c>
    </row>
    <row r="23" spans="1:25" ht="12.75">
      <c r="A23" s="106">
        <v>14</v>
      </c>
      <c r="B23" s="47" t="s">
        <v>126</v>
      </c>
      <c r="C23" s="82" t="s">
        <v>138</v>
      </c>
      <c r="D23" s="17">
        <v>2003</v>
      </c>
      <c r="E23" s="17" t="s">
        <v>27</v>
      </c>
      <c r="F23" s="18" t="s">
        <v>32</v>
      </c>
      <c r="G23" s="32">
        <f t="shared" si="0"/>
        <v>70</v>
      </c>
      <c r="H23" s="50">
        <v>10</v>
      </c>
      <c r="I23" s="50">
        <v>7</v>
      </c>
      <c r="J23" s="50">
        <v>7</v>
      </c>
      <c r="K23" s="50">
        <v>10</v>
      </c>
      <c r="L23" s="106">
        <v>10</v>
      </c>
      <c r="M23" s="106">
        <v>2</v>
      </c>
      <c r="N23" s="106">
        <v>10</v>
      </c>
      <c r="O23" s="106">
        <v>2</v>
      </c>
      <c r="P23" s="106">
        <v>4</v>
      </c>
      <c r="Q23" s="106"/>
      <c r="R23" s="106">
        <v>4</v>
      </c>
      <c r="S23" s="106">
        <v>4</v>
      </c>
      <c r="T23" s="106"/>
      <c r="U23" s="106"/>
      <c r="V23" s="106"/>
      <c r="W23" s="106"/>
      <c r="X23" s="106">
        <v>14</v>
      </c>
      <c r="Y23" s="17" t="s">
        <v>230</v>
      </c>
    </row>
    <row r="24" spans="1:25" ht="12.75">
      <c r="A24" s="106">
        <v>15</v>
      </c>
      <c r="B24" s="47" t="s">
        <v>119</v>
      </c>
      <c r="C24" s="82" t="s">
        <v>138</v>
      </c>
      <c r="D24" s="17">
        <v>2004</v>
      </c>
      <c r="E24" s="17" t="s">
        <v>27</v>
      </c>
      <c r="F24" s="18" t="s">
        <v>32</v>
      </c>
      <c r="G24" s="32">
        <f t="shared" si="0"/>
        <v>70</v>
      </c>
      <c r="H24" s="47">
        <v>10</v>
      </c>
      <c r="I24" s="47">
        <v>10</v>
      </c>
      <c r="J24" s="47">
        <v>7</v>
      </c>
      <c r="K24" s="47">
        <v>4</v>
      </c>
      <c r="L24" s="106">
        <v>10</v>
      </c>
      <c r="M24" s="106">
        <v>2</v>
      </c>
      <c r="N24" s="106">
        <v>10</v>
      </c>
      <c r="O24" s="106"/>
      <c r="P24" s="106">
        <v>2</v>
      </c>
      <c r="Q24" s="106">
        <v>7</v>
      </c>
      <c r="R24" s="106">
        <v>4</v>
      </c>
      <c r="S24" s="106">
        <v>4</v>
      </c>
      <c r="T24" s="106"/>
      <c r="U24" s="106"/>
      <c r="V24" s="106"/>
      <c r="W24" s="106"/>
      <c r="X24" s="106">
        <v>15</v>
      </c>
      <c r="Y24" s="17" t="s">
        <v>230</v>
      </c>
    </row>
    <row r="25" spans="1:25" ht="12.75">
      <c r="A25" s="106">
        <v>16</v>
      </c>
      <c r="B25" s="18" t="s">
        <v>227</v>
      </c>
      <c r="C25" s="77" t="s">
        <v>31</v>
      </c>
      <c r="D25" s="78">
        <v>2003</v>
      </c>
      <c r="E25" s="81" t="s">
        <v>27</v>
      </c>
      <c r="F25" s="84" t="s">
        <v>54</v>
      </c>
      <c r="G25" s="32">
        <f t="shared" si="0"/>
        <v>64</v>
      </c>
      <c r="H25" s="47">
        <v>7</v>
      </c>
      <c r="I25" s="47">
        <v>10</v>
      </c>
      <c r="J25" s="47">
        <v>7</v>
      </c>
      <c r="K25" s="47">
        <v>7</v>
      </c>
      <c r="L25" s="106">
        <v>7</v>
      </c>
      <c r="M25" s="106">
        <v>7</v>
      </c>
      <c r="N25" s="106">
        <v>10</v>
      </c>
      <c r="O25" s="106"/>
      <c r="P25" s="106">
        <v>2</v>
      </c>
      <c r="Q25" s="106">
        <v>7</v>
      </c>
      <c r="R25" s="106"/>
      <c r="S25" s="106"/>
      <c r="T25" s="106"/>
      <c r="U25" s="106"/>
      <c r="V25" s="106"/>
      <c r="W25" s="106"/>
      <c r="X25" s="106">
        <v>16</v>
      </c>
      <c r="Y25" s="17"/>
    </row>
    <row r="26" spans="1:25" ht="12.75">
      <c r="A26" s="106">
        <v>17</v>
      </c>
      <c r="B26" s="47" t="s">
        <v>70</v>
      </c>
      <c r="C26" s="18" t="s">
        <v>38</v>
      </c>
      <c r="D26" s="48">
        <v>2003</v>
      </c>
      <c r="E26" s="81" t="s">
        <v>27</v>
      </c>
      <c r="F26" s="18" t="s">
        <v>50</v>
      </c>
      <c r="G26" s="32">
        <f t="shared" si="0"/>
        <v>64</v>
      </c>
      <c r="H26" s="18">
        <v>10</v>
      </c>
      <c r="I26" s="18">
        <v>2</v>
      </c>
      <c r="J26" s="18">
        <v>2</v>
      </c>
      <c r="K26" s="18">
        <v>4</v>
      </c>
      <c r="L26" s="106">
        <v>10</v>
      </c>
      <c r="M26" s="106">
        <v>10</v>
      </c>
      <c r="N26" s="106">
        <v>10</v>
      </c>
      <c r="O26" s="106">
        <v>4</v>
      </c>
      <c r="P26" s="106">
        <v>4</v>
      </c>
      <c r="Q26" s="106">
        <v>4</v>
      </c>
      <c r="R26" s="106">
        <v>4</v>
      </c>
      <c r="S26" s="106"/>
      <c r="T26" s="106"/>
      <c r="U26" s="106"/>
      <c r="V26" s="106"/>
      <c r="W26" s="106"/>
      <c r="X26" s="106">
        <v>17</v>
      </c>
      <c r="Y26" s="17"/>
    </row>
    <row r="27" spans="1:25" ht="12.75">
      <c r="A27" s="106">
        <v>18</v>
      </c>
      <c r="B27" s="47" t="s">
        <v>182</v>
      </c>
      <c r="C27" s="82" t="s">
        <v>191</v>
      </c>
      <c r="D27" s="85">
        <v>2004</v>
      </c>
      <c r="E27" s="17" t="s">
        <v>27</v>
      </c>
      <c r="F27" s="84" t="s">
        <v>228</v>
      </c>
      <c r="G27" s="32">
        <f t="shared" si="0"/>
        <v>60</v>
      </c>
      <c r="H27" s="47">
        <v>10</v>
      </c>
      <c r="I27" s="47">
        <v>10</v>
      </c>
      <c r="J27" s="47">
        <v>2</v>
      </c>
      <c r="K27" s="47">
        <v>4</v>
      </c>
      <c r="L27" s="106">
        <v>10</v>
      </c>
      <c r="M27" s="106">
        <v>10</v>
      </c>
      <c r="N27" s="106">
        <v>10</v>
      </c>
      <c r="O27" s="106">
        <v>2</v>
      </c>
      <c r="P27" s="106">
        <v>2</v>
      </c>
      <c r="Q27" s="106"/>
      <c r="R27" s="106"/>
      <c r="S27" s="106"/>
      <c r="T27" s="106"/>
      <c r="U27" s="106"/>
      <c r="V27" s="106"/>
      <c r="W27" s="106"/>
      <c r="X27" s="106">
        <v>18</v>
      </c>
      <c r="Y27" s="17"/>
    </row>
    <row r="28" spans="1:25" ht="12.75">
      <c r="A28" s="106">
        <v>19</v>
      </c>
      <c r="B28" s="47" t="s">
        <v>184</v>
      </c>
      <c r="C28" s="82" t="s">
        <v>191</v>
      </c>
      <c r="D28" s="17">
        <v>2004</v>
      </c>
      <c r="E28" s="17" t="s">
        <v>27</v>
      </c>
      <c r="F28" s="84" t="s">
        <v>228</v>
      </c>
      <c r="G28" s="32">
        <f t="shared" si="0"/>
        <v>59</v>
      </c>
      <c r="H28" s="18">
        <v>10</v>
      </c>
      <c r="I28" s="18">
        <v>7</v>
      </c>
      <c r="J28" s="18">
        <v>4</v>
      </c>
      <c r="K28" s="18">
        <v>4</v>
      </c>
      <c r="L28" s="106">
        <v>10</v>
      </c>
      <c r="M28" s="106">
        <v>4</v>
      </c>
      <c r="N28" s="106">
        <v>10</v>
      </c>
      <c r="O28" s="106">
        <v>2</v>
      </c>
      <c r="P28" s="106">
        <v>4</v>
      </c>
      <c r="Q28" s="106">
        <v>2</v>
      </c>
      <c r="R28" s="106"/>
      <c r="S28" s="106">
        <v>2</v>
      </c>
      <c r="T28" s="34"/>
      <c r="U28" s="17"/>
      <c r="V28" s="34"/>
      <c r="W28" s="17"/>
      <c r="X28" s="106">
        <v>19</v>
      </c>
      <c r="Y28" s="17"/>
    </row>
    <row r="29" spans="1:25" ht="12.75">
      <c r="A29" s="106">
        <v>20</v>
      </c>
      <c r="B29" s="47" t="s">
        <v>128</v>
      </c>
      <c r="C29" s="82" t="s">
        <v>138</v>
      </c>
      <c r="D29" s="17">
        <v>2003</v>
      </c>
      <c r="E29" s="17" t="s">
        <v>27</v>
      </c>
      <c r="F29" s="18" t="s">
        <v>39</v>
      </c>
      <c r="G29" s="32">
        <f t="shared" si="0"/>
        <v>58</v>
      </c>
      <c r="H29" s="47">
        <v>10</v>
      </c>
      <c r="I29" s="47"/>
      <c r="J29" s="47">
        <v>7</v>
      </c>
      <c r="K29" s="47">
        <v>10</v>
      </c>
      <c r="L29" s="106">
        <v>7</v>
      </c>
      <c r="M29" s="106">
        <v>10</v>
      </c>
      <c r="N29" s="106">
        <v>10</v>
      </c>
      <c r="O29" s="106"/>
      <c r="P29" s="106">
        <v>4</v>
      </c>
      <c r="Q29" s="106"/>
      <c r="R29" s="106"/>
      <c r="S29" s="106"/>
      <c r="T29" s="106"/>
      <c r="U29" s="106"/>
      <c r="V29" s="106"/>
      <c r="W29" s="106"/>
      <c r="X29" s="106">
        <v>20</v>
      </c>
      <c r="Y29" s="17"/>
    </row>
    <row r="30" spans="1:25" ht="12.75">
      <c r="A30" s="106">
        <v>21</v>
      </c>
      <c r="B30" s="47" t="s">
        <v>177</v>
      </c>
      <c r="C30" s="82" t="s">
        <v>174</v>
      </c>
      <c r="D30" s="17">
        <v>2004</v>
      </c>
      <c r="E30" s="17" t="s">
        <v>27</v>
      </c>
      <c r="F30" s="84" t="s">
        <v>30</v>
      </c>
      <c r="G30" s="32">
        <f t="shared" si="0"/>
        <v>50</v>
      </c>
      <c r="H30" s="31">
        <v>10</v>
      </c>
      <c r="I30" s="31">
        <v>4</v>
      </c>
      <c r="J30" s="31"/>
      <c r="K30" s="31">
        <v>4</v>
      </c>
      <c r="L30" s="106">
        <v>10</v>
      </c>
      <c r="M30" s="106">
        <v>2</v>
      </c>
      <c r="N30" s="106">
        <v>10</v>
      </c>
      <c r="O30" s="106"/>
      <c r="P30" s="106">
        <v>10</v>
      </c>
      <c r="Q30" s="106"/>
      <c r="R30" s="106"/>
      <c r="S30" s="106"/>
      <c r="T30" s="17"/>
      <c r="U30" s="90"/>
      <c r="V30" s="90"/>
      <c r="W30" s="108"/>
      <c r="X30" s="106">
        <v>21</v>
      </c>
      <c r="Y30" s="17"/>
    </row>
    <row r="31" spans="1:25" s="66" customFormat="1" ht="12.75">
      <c r="A31" s="106">
        <v>22</v>
      </c>
      <c r="B31" s="47" t="s">
        <v>150</v>
      </c>
      <c r="C31" s="82" t="s">
        <v>157</v>
      </c>
      <c r="D31" s="17">
        <v>2003</v>
      </c>
      <c r="E31" s="17" t="s">
        <v>27</v>
      </c>
      <c r="F31" s="84" t="s">
        <v>158</v>
      </c>
      <c r="G31" s="32">
        <f t="shared" si="0"/>
        <v>45</v>
      </c>
      <c r="H31" s="18">
        <v>10</v>
      </c>
      <c r="I31" s="18">
        <v>4</v>
      </c>
      <c r="J31" s="18"/>
      <c r="K31" s="18">
        <v>4</v>
      </c>
      <c r="L31" s="106">
        <v>10</v>
      </c>
      <c r="M31" s="106">
        <v>4</v>
      </c>
      <c r="N31" s="106">
        <v>7</v>
      </c>
      <c r="O31" s="106"/>
      <c r="P31" s="106">
        <v>2</v>
      </c>
      <c r="Q31" s="106">
        <v>4</v>
      </c>
      <c r="R31" s="106"/>
      <c r="S31" s="106"/>
      <c r="T31" s="34"/>
      <c r="U31" s="35"/>
      <c r="V31" s="34"/>
      <c r="W31" s="109"/>
      <c r="X31" s="106">
        <v>22</v>
      </c>
      <c r="Y31" s="34"/>
    </row>
    <row r="32" spans="1:25" ht="12.75">
      <c r="A32" s="106">
        <v>23</v>
      </c>
      <c r="B32" s="47" t="s">
        <v>183</v>
      </c>
      <c r="C32" s="82" t="s">
        <v>191</v>
      </c>
      <c r="D32" s="85">
        <v>2003</v>
      </c>
      <c r="E32" s="17" t="s">
        <v>27</v>
      </c>
      <c r="F32" s="84" t="s">
        <v>228</v>
      </c>
      <c r="G32" s="32">
        <f t="shared" si="0"/>
        <v>44</v>
      </c>
      <c r="H32" s="47">
        <v>10</v>
      </c>
      <c r="I32" s="47">
        <v>4</v>
      </c>
      <c r="J32" s="47"/>
      <c r="K32" s="47">
        <v>4</v>
      </c>
      <c r="L32" s="106">
        <v>10</v>
      </c>
      <c r="M32" s="106">
        <v>4</v>
      </c>
      <c r="N32" s="106">
        <v>10</v>
      </c>
      <c r="O32" s="106"/>
      <c r="P32" s="106"/>
      <c r="Q32" s="106">
        <v>2</v>
      </c>
      <c r="R32" s="106"/>
      <c r="S32" s="106"/>
      <c r="T32" s="17"/>
      <c r="U32" s="37"/>
      <c r="V32" s="17"/>
      <c r="W32" s="110"/>
      <c r="X32" s="106">
        <v>23</v>
      </c>
      <c r="Y32" s="34"/>
    </row>
    <row r="33" spans="1:25" ht="12.75">
      <c r="A33" s="106">
        <v>24</v>
      </c>
      <c r="B33" s="18" t="s">
        <v>73</v>
      </c>
      <c r="C33" s="18" t="s">
        <v>38</v>
      </c>
      <c r="D33" s="17">
        <v>2004</v>
      </c>
      <c r="E33" s="81" t="s">
        <v>27</v>
      </c>
      <c r="F33" s="18" t="s">
        <v>50</v>
      </c>
      <c r="G33" s="34">
        <f t="shared" si="0"/>
        <v>42</v>
      </c>
      <c r="H33" s="18">
        <v>10</v>
      </c>
      <c r="I33" s="18"/>
      <c r="J33" s="18"/>
      <c r="K33" s="18">
        <v>4</v>
      </c>
      <c r="L33" s="106">
        <v>10</v>
      </c>
      <c r="M33" s="106">
        <v>4</v>
      </c>
      <c r="N33" s="106">
        <v>10</v>
      </c>
      <c r="O33" s="106"/>
      <c r="P33" s="106">
        <v>4</v>
      </c>
      <c r="Q33" s="106"/>
      <c r="R33" s="106"/>
      <c r="S33" s="106"/>
      <c r="T33" s="17"/>
      <c r="U33" s="17"/>
      <c r="V33" s="17"/>
      <c r="W33" s="58"/>
      <c r="X33" s="106">
        <v>24</v>
      </c>
      <c r="Y33" s="34"/>
    </row>
    <row r="34" spans="1:25" ht="12.75">
      <c r="A34" s="106">
        <v>25</v>
      </c>
      <c r="B34" s="47" t="s">
        <v>220</v>
      </c>
      <c r="C34" s="82" t="s">
        <v>157</v>
      </c>
      <c r="D34" s="17">
        <v>2006</v>
      </c>
      <c r="E34" s="17" t="s">
        <v>27</v>
      </c>
      <c r="F34" s="84" t="s">
        <v>158</v>
      </c>
      <c r="G34" s="32">
        <f t="shared" si="0"/>
        <v>41</v>
      </c>
      <c r="H34" s="18">
        <v>7</v>
      </c>
      <c r="I34" s="18"/>
      <c r="J34" s="18"/>
      <c r="K34" s="18">
        <v>4</v>
      </c>
      <c r="L34" s="106">
        <v>10</v>
      </c>
      <c r="M34" s="106"/>
      <c r="N34" s="106">
        <v>10</v>
      </c>
      <c r="O34" s="106"/>
      <c r="P34" s="106">
        <v>10</v>
      </c>
      <c r="Q34" s="106"/>
      <c r="R34" s="106"/>
      <c r="S34" s="106"/>
      <c r="T34" s="106"/>
      <c r="U34" s="106"/>
      <c r="V34" s="106"/>
      <c r="W34" s="111"/>
      <c r="X34" s="106">
        <v>25</v>
      </c>
      <c r="Y34" s="34"/>
    </row>
    <row r="35" spans="1:25" ht="12.75">
      <c r="A35" s="106">
        <v>26</v>
      </c>
      <c r="B35" s="47" t="s">
        <v>100</v>
      </c>
      <c r="C35" s="82" t="s">
        <v>138</v>
      </c>
      <c r="D35" s="17">
        <v>2006</v>
      </c>
      <c r="E35" s="17" t="s">
        <v>27</v>
      </c>
      <c r="F35" s="18" t="s">
        <v>32</v>
      </c>
      <c r="G35" s="32">
        <f t="shared" si="0"/>
        <v>40</v>
      </c>
      <c r="H35" s="33">
        <v>10</v>
      </c>
      <c r="I35" s="33"/>
      <c r="J35" s="33"/>
      <c r="K35" s="33">
        <v>4</v>
      </c>
      <c r="L35" s="106">
        <v>10</v>
      </c>
      <c r="M35" s="106">
        <v>2</v>
      </c>
      <c r="N35" s="106">
        <v>10</v>
      </c>
      <c r="O35" s="106"/>
      <c r="P35" s="106">
        <v>4</v>
      </c>
      <c r="Q35" s="106"/>
      <c r="R35" s="106"/>
      <c r="S35" s="106"/>
      <c r="T35" s="106"/>
      <c r="U35" s="106"/>
      <c r="V35" s="13"/>
      <c r="W35" s="102"/>
      <c r="X35" s="106">
        <v>26</v>
      </c>
      <c r="Y35" s="34"/>
    </row>
    <row r="36" spans="1:25" ht="12.75">
      <c r="A36" s="106">
        <v>27</v>
      </c>
      <c r="B36" s="18" t="s">
        <v>64</v>
      </c>
      <c r="C36" s="18" t="s">
        <v>207</v>
      </c>
      <c r="D36" s="17">
        <v>2004</v>
      </c>
      <c r="E36" s="81" t="s">
        <v>27</v>
      </c>
      <c r="F36" s="47" t="s">
        <v>65</v>
      </c>
      <c r="G36" s="32">
        <f t="shared" si="0"/>
        <v>40</v>
      </c>
      <c r="H36" s="50">
        <v>10</v>
      </c>
      <c r="I36" s="50">
        <v>2</v>
      </c>
      <c r="J36" s="50"/>
      <c r="K36" s="50">
        <v>10</v>
      </c>
      <c r="L36" s="106">
        <v>10</v>
      </c>
      <c r="M36" s="106"/>
      <c r="N36" s="106">
        <v>4</v>
      </c>
      <c r="O36" s="106"/>
      <c r="P36" s="106">
        <v>2</v>
      </c>
      <c r="Q36" s="106">
        <v>2</v>
      </c>
      <c r="R36" s="106"/>
      <c r="S36" s="106"/>
      <c r="T36" s="106"/>
      <c r="U36" s="106"/>
      <c r="V36" s="106"/>
      <c r="W36" s="111"/>
      <c r="X36" s="106">
        <v>27</v>
      </c>
      <c r="Y36" s="34"/>
    </row>
    <row r="37" spans="1:25" ht="12.75">
      <c r="A37" s="106">
        <v>28</v>
      </c>
      <c r="B37" s="47" t="s">
        <v>179</v>
      </c>
      <c r="C37" s="82" t="s">
        <v>174</v>
      </c>
      <c r="D37" s="17">
        <v>2006</v>
      </c>
      <c r="E37" s="17" t="s">
        <v>27</v>
      </c>
      <c r="F37" s="16" t="s">
        <v>30</v>
      </c>
      <c r="G37" s="32">
        <f t="shared" si="0"/>
        <v>38</v>
      </c>
      <c r="H37" s="47">
        <v>10</v>
      </c>
      <c r="I37" s="47"/>
      <c r="J37" s="47">
        <v>4</v>
      </c>
      <c r="K37" s="47">
        <v>4</v>
      </c>
      <c r="L37" s="106">
        <v>10</v>
      </c>
      <c r="M37" s="106"/>
      <c r="N37" s="106">
        <v>10</v>
      </c>
      <c r="O37" s="106"/>
      <c r="P37" s="106"/>
      <c r="Q37" s="106"/>
      <c r="R37" s="106"/>
      <c r="S37" s="106"/>
      <c r="T37" s="34"/>
      <c r="U37" s="35"/>
      <c r="V37" s="34"/>
      <c r="W37" s="109"/>
      <c r="X37" s="106">
        <v>28</v>
      </c>
      <c r="Y37" s="34"/>
    </row>
    <row r="38" spans="1:25" ht="12.75">
      <c r="A38" s="106">
        <v>29</v>
      </c>
      <c r="B38" s="47" t="s">
        <v>103</v>
      </c>
      <c r="C38" s="82" t="s">
        <v>138</v>
      </c>
      <c r="D38" s="17">
        <v>2007</v>
      </c>
      <c r="E38" s="17" t="s">
        <v>27</v>
      </c>
      <c r="F38" s="18" t="s">
        <v>32</v>
      </c>
      <c r="G38" s="32">
        <f t="shared" si="0"/>
        <v>35</v>
      </c>
      <c r="H38" s="31">
        <v>7</v>
      </c>
      <c r="I38" s="31"/>
      <c r="J38" s="31"/>
      <c r="K38" s="31">
        <v>4</v>
      </c>
      <c r="L38" s="106">
        <v>10</v>
      </c>
      <c r="M38" s="106"/>
      <c r="N38" s="106">
        <v>10</v>
      </c>
      <c r="O38" s="106"/>
      <c r="P38" s="106">
        <v>4</v>
      </c>
      <c r="Q38" s="106"/>
      <c r="R38" s="106"/>
      <c r="S38" s="106"/>
      <c r="T38" s="106"/>
      <c r="U38" s="106"/>
      <c r="V38" s="106"/>
      <c r="W38" s="111"/>
      <c r="X38" s="106">
        <v>29</v>
      </c>
      <c r="Y38" s="34"/>
    </row>
    <row r="39" spans="1:25" ht="12.75">
      <c r="A39" s="106">
        <v>30</v>
      </c>
      <c r="B39" s="47" t="s">
        <v>104</v>
      </c>
      <c r="C39" s="82" t="s">
        <v>138</v>
      </c>
      <c r="D39" s="17">
        <v>2007</v>
      </c>
      <c r="E39" s="17" t="s">
        <v>27</v>
      </c>
      <c r="F39" s="18" t="s">
        <v>32</v>
      </c>
      <c r="G39" s="32">
        <f t="shared" si="0"/>
        <v>32</v>
      </c>
      <c r="H39" s="50">
        <v>10</v>
      </c>
      <c r="I39" s="50"/>
      <c r="J39" s="50"/>
      <c r="K39" s="50"/>
      <c r="L39" s="106">
        <v>10</v>
      </c>
      <c r="M39" s="106"/>
      <c r="N39" s="106">
        <v>10</v>
      </c>
      <c r="O39" s="106"/>
      <c r="P39" s="106">
        <v>2</v>
      </c>
      <c r="Q39" s="106"/>
      <c r="R39" s="106"/>
      <c r="S39" s="106"/>
      <c r="T39" s="106"/>
      <c r="U39" s="106"/>
      <c r="V39" s="13"/>
      <c r="W39" s="102"/>
      <c r="X39" s="106">
        <v>30</v>
      </c>
      <c r="Y39" s="34"/>
    </row>
    <row r="40" spans="1:25" ht="12.75">
      <c r="A40" s="106">
        <v>31</v>
      </c>
      <c r="B40" s="47" t="s">
        <v>99</v>
      </c>
      <c r="C40" s="82" t="s">
        <v>138</v>
      </c>
      <c r="D40" s="17">
        <v>2007</v>
      </c>
      <c r="E40" s="17" t="s">
        <v>27</v>
      </c>
      <c r="F40" s="18" t="s">
        <v>32</v>
      </c>
      <c r="G40" s="32">
        <f t="shared" si="0"/>
        <v>31</v>
      </c>
      <c r="H40" s="33">
        <v>10</v>
      </c>
      <c r="I40" s="33"/>
      <c r="J40" s="33"/>
      <c r="K40" s="33"/>
      <c r="L40" s="106">
        <v>10</v>
      </c>
      <c r="M40" s="106"/>
      <c r="N40" s="106">
        <v>7</v>
      </c>
      <c r="O40" s="106"/>
      <c r="P40" s="106">
        <v>4</v>
      </c>
      <c r="Q40" s="106"/>
      <c r="R40" s="106"/>
      <c r="S40" s="106"/>
      <c r="T40" s="106"/>
      <c r="U40" s="106"/>
      <c r="V40" s="106"/>
      <c r="W40" s="111"/>
      <c r="X40" s="106">
        <v>31</v>
      </c>
      <c r="Y40" s="34"/>
    </row>
    <row r="41" spans="1:25" ht="12.75">
      <c r="A41" s="106">
        <v>32</v>
      </c>
      <c r="B41" s="47" t="s">
        <v>71</v>
      </c>
      <c r="C41" s="18" t="s">
        <v>38</v>
      </c>
      <c r="D41" s="48">
        <v>2006</v>
      </c>
      <c r="E41" s="81" t="s">
        <v>27</v>
      </c>
      <c r="F41" s="18" t="s">
        <v>50</v>
      </c>
      <c r="G41" s="32">
        <f t="shared" si="0"/>
        <v>28</v>
      </c>
      <c r="H41" s="33">
        <v>10</v>
      </c>
      <c r="I41" s="33"/>
      <c r="J41" s="33"/>
      <c r="K41" s="33">
        <v>4</v>
      </c>
      <c r="L41" s="106">
        <v>10</v>
      </c>
      <c r="M41" s="106"/>
      <c r="N41" s="106"/>
      <c r="O41" s="106"/>
      <c r="P41" s="106">
        <v>4</v>
      </c>
      <c r="Q41" s="106"/>
      <c r="R41" s="106"/>
      <c r="S41" s="106"/>
      <c r="T41" s="106"/>
      <c r="U41" s="106"/>
      <c r="V41" s="106"/>
      <c r="W41" s="111"/>
      <c r="X41" s="106">
        <v>32</v>
      </c>
      <c r="Y41" s="34"/>
    </row>
    <row r="42" spans="1:25" ht="12.75">
      <c r="A42" s="106">
        <v>33</v>
      </c>
      <c r="B42" s="47" t="s">
        <v>109</v>
      </c>
      <c r="C42" s="82" t="s">
        <v>138</v>
      </c>
      <c r="D42" s="17">
        <v>2005</v>
      </c>
      <c r="E42" s="17" t="s">
        <v>27</v>
      </c>
      <c r="F42" s="18" t="s">
        <v>32</v>
      </c>
      <c r="G42" s="32">
        <f t="shared" si="0"/>
        <v>25</v>
      </c>
      <c r="H42" s="31">
        <v>10</v>
      </c>
      <c r="I42" s="31"/>
      <c r="J42" s="31"/>
      <c r="K42" s="31">
        <v>4</v>
      </c>
      <c r="L42" s="106">
        <v>7</v>
      </c>
      <c r="M42" s="106"/>
      <c r="N42" s="106"/>
      <c r="O42" s="106"/>
      <c r="P42" s="106">
        <v>4</v>
      </c>
      <c r="Q42" s="106"/>
      <c r="R42" s="106"/>
      <c r="S42" s="106"/>
      <c r="T42" s="106"/>
      <c r="U42" s="107"/>
      <c r="V42" s="105"/>
      <c r="W42" s="105"/>
      <c r="X42" s="106">
        <v>33</v>
      </c>
      <c r="Y42" s="34"/>
    </row>
    <row r="43" spans="1:25" ht="12.75">
      <c r="A43" s="106">
        <v>34</v>
      </c>
      <c r="B43" s="47" t="s">
        <v>72</v>
      </c>
      <c r="C43" s="18" t="s">
        <v>38</v>
      </c>
      <c r="D43" s="48">
        <v>2005</v>
      </c>
      <c r="E43" s="81" t="s">
        <v>27</v>
      </c>
      <c r="F43" s="18" t="s">
        <v>50</v>
      </c>
      <c r="G43" s="32">
        <f t="shared" si="0"/>
        <v>24</v>
      </c>
      <c r="H43" s="47">
        <v>10</v>
      </c>
      <c r="I43" s="47">
        <v>4</v>
      </c>
      <c r="J43" s="47"/>
      <c r="K43" s="47">
        <v>4</v>
      </c>
      <c r="L43" s="106"/>
      <c r="M43" s="106"/>
      <c r="N43" s="106">
        <v>4</v>
      </c>
      <c r="O43" s="106"/>
      <c r="P43" s="106">
        <v>2</v>
      </c>
      <c r="Q43" s="106"/>
      <c r="R43" s="106"/>
      <c r="S43" s="106"/>
      <c r="T43" s="106"/>
      <c r="U43" s="106"/>
      <c r="V43" s="106"/>
      <c r="W43" s="106"/>
      <c r="X43" s="106">
        <v>34</v>
      </c>
      <c r="Y43" s="34"/>
    </row>
    <row r="44" spans="1:25" ht="12.75">
      <c r="A44" s="106">
        <v>35</v>
      </c>
      <c r="B44" s="16" t="s">
        <v>83</v>
      </c>
      <c r="C44" s="77" t="s">
        <v>74</v>
      </c>
      <c r="D44" s="48">
        <v>2003</v>
      </c>
      <c r="E44" s="15" t="s">
        <v>27</v>
      </c>
      <c r="F44" s="12" t="s">
        <v>88</v>
      </c>
      <c r="G44" s="32">
        <f t="shared" si="0"/>
        <v>24</v>
      </c>
      <c r="H44" s="33">
        <v>10</v>
      </c>
      <c r="I44" s="33"/>
      <c r="J44" s="33"/>
      <c r="K44" s="33"/>
      <c r="L44" s="106"/>
      <c r="M44" s="106"/>
      <c r="N44" s="106">
        <v>4</v>
      </c>
      <c r="O44" s="106"/>
      <c r="P44" s="106">
        <v>4</v>
      </c>
      <c r="Q44" s="106">
        <v>4</v>
      </c>
      <c r="R44" s="106"/>
      <c r="S44" s="106">
        <v>2</v>
      </c>
      <c r="T44" s="106"/>
      <c r="U44" s="106"/>
      <c r="V44" s="106"/>
      <c r="W44" s="106"/>
      <c r="X44" s="106">
        <v>35</v>
      </c>
      <c r="Y44" s="34"/>
    </row>
    <row r="45" spans="1:25" ht="12.75">
      <c r="A45" s="106">
        <v>36</v>
      </c>
      <c r="B45" s="47" t="s">
        <v>151</v>
      </c>
      <c r="C45" s="82" t="s">
        <v>157</v>
      </c>
      <c r="D45" s="17">
        <v>2004</v>
      </c>
      <c r="E45" s="17" t="s">
        <v>27</v>
      </c>
      <c r="F45" s="84" t="s">
        <v>158</v>
      </c>
      <c r="G45" s="32">
        <f t="shared" si="0"/>
        <v>21</v>
      </c>
      <c r="H45" s="47">
        <v>10</v>
      </c>
      <c r="I45" s="47"/>
      <c r="J45" s="47"/>
      <c r="K45" s="47">
        <v>4</v>
      </c>
      <c r="L45" s="106">
        <v>7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>
        <v>36</v>
      </c>
      <c r="Y45" s="34"/>
    </row>
    <row r="46" spans="1:25" ht="12.75">
      <c r="A46" s="106">
        <v>37</v>
      </c>
      <c r="B46" s="47" t="s">
        <v>106</v>
      </c>
      <c r="C46" s="82" t="s">
        <v>138</v>
      </c>
      <c r="D46" s="17">
        <v>2007</v>
      </c>
      <c r="E46" s="17" t="s">
        <v>27</v>
      </c>
      <c r="F46" s="18" t="s">
        <v>32</v>
      </c>
      <c r="G46" s="32">
        <f t="shared" si="0"/>
        <v>18</v>
      </c>
      <c r="H46" s="45">
        <v>10</v>
      </c>
      <c r="I46" s="45"/>
      <c r="J46" s="45"/>
      <c r="K46" s="45">
        <v>4</v>
      </c>
      <c r="L46" s="106"/>
      <c r="M46" s="106"/>
      <c r="N46" s="106">
        <v>4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>
        <v>37</v>
      </c>
      <c r="Y46" s="34"/>
    </row>
    <row r="47" spans="1:25" ht="12.75">
      <c r="A47" s="106">
        <v>38</v>
      </c>
      <c r="B47" s="47" t="s">
        <v>219</v>
      </c>
      <c r="C47" s="82" t="s">
        <v>138</v>
      </c>
      <c r="D47" s="17">
        <v>2007</v>
      </c>
      <c r="E47" s="17" t="s">
        <v>27</v>
      </c>
      <c r="F47" s="18" t="s">
        <v>32</v>
      </c>
      <c r="G47" s="32">
        <f t="shared" si="0"/>
        <v>18</v>
      </c>
      <c r="H47" s="31">
        <v>10</v>
      </c>
      <c r="I47" s="31"/>
      <c r="J47" s="31"/>
      <c r="K47" s="31">
        <v>2</v>
      </c>
      <c r="L47" s="106">
        <v>2</v>
      </c>
      <c r="M47" s="106"/>
      <c r="N47" s="106">
        <v>4</v>
      </c>
      <c r="O47" s="106"/>
      <c r="P47" s="106"/>
      <c r="Q47" s="106"/>
      <c r="R47" s="106"/>
      <c r="S47" s="106"/>
      <c r="T47" s="17"/>
      <c r="U47" s="17"/>
      <c r="V47" s="17"/>
      <c r="W47" s="17"/>
      <c r="X47" s="106">
        <v>38</v>
      </c>
      <c r="Y47" s="34"/>
    </row>
    <row r="48" spans="1:25" ht="12.75">
      <c r="A48" s="106">
        <v>39</v>
      </c>
      <c r="B48" s="47" t="s">
        <v>110</v>
      </c>
      <c r="C48" s="82" t="s">
        <v>138</v>
      </c>
      <c r="D48" s="17">
        <v>2008</v>
      </c>
      <c r="E48" s="17" t="s">
        <v>27</v>
      </c>
      <c r="F48" s="18" t="s">
        <v>32</v>
      </c>
      <c r="G48" s="32">
        <f t="shared" si="0"/>
        <v>12</v>
      </c>
      <c r="H48" s="18">
        <v>4</v>
      </c>
      <c r="I48" s="18"/>
      <c r="J48" s="18"/>
      <c r="K48" s="18"/>
      <c r="L48" s="106">
        <v>4</v>
      </c>
      <c r="M48" s="106"/>
      <c r="N48" s="106">
        <v>4</v>
      </c>
      <c r="O48" s="106"/>
      <c r="P48" s="106"/>
      <c r="Q48" s="106"/>
      <c r="R48" s="106"/>
      <c r="S48" s="106"/>
      <c r="T48" s="106"/>
      <c r="U48" s="106"/>
      <c r="V48" s="13"/>
      <c r="W48" s="13"/>
      <c r="X48" s="106">
        <v>39</v>
      </c>
      <c r="Y48" s="34"/>
    </row>
    <row r="49" spans="1:25" ht="12.75">
      <c r="A49" s="106">
        <v>40</v>
      </c>
      <c r="B49" s="47" t="s">
        <v>153</v>
      </c>
      <c r="C49" s="82" t="s">
        <v>157</v>
      </c>
      <c r="D49" s="17">
        <v>2003</v>
      </c>
      <c r="E49" s="17" t="s">
        <v>27</v>
      </c>
      <c r="F49" s="84" t="s">
        <v>158</v>
      </c>
      <c r="G49" s="32">
        <f t="shared" si="0"/>
        <v>12</v>
      </c>
      <c r="H49" s="50">
        <v>10</v>
      </c>
      <c r="I49" s="50"/>
      <c r="J49" s="50"/>
      <c r="K49" s="50"/>
      <c r="L49" s="106"/>
      <c r="M49" s="106"/>
      <c r="N49" s="106">
        <v>2</v>
      </c>
      <c r="O49" s="106"/>
      <c r="P49" s="106"/>
      <c r="Q49" s="106"/>
      <c r="R49" s="106"/>
      <c r="S49" s="106"/>
      <c r="T49" s="106"/>
      <c r="U49" s="106"/>
      <c r="V49" s="106"/>
      <c r="W49" s="106"/>
      <c r="X49" s="106">
        <v>40</v>
      </c>
      <c r="Y49" s="34"/>
    </row>
    <row r="50" spans="1:25" ht="12.75">
      <c r="A50" s="106">
        <v>41</v>
      </c>
      <c r="B50" s="47" t="s">
        <v>146</v>
      </c>
      <c r="C50" s="82" t="s">
        <v>157</v>
      </c>
      <c r="D50" s="17">
        <v>2004</v>
      </c>
      <c r="E50" s="17" t="s">
        <v>27</v>
      </c>
      <c r="F50" s="84" t="s">
        <v>158</v>
      </c>
      <c r="G50" s="32">
        <f t="shared" si="0"/>
        <v>10</v>
      </c>
      <c r="H50" s="47">
        <v>10</v>
      </c>
      <c r="I50" s="47"/>
      <c r="J50" s="47"/>
      <c r="K50" s="47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>
        <v>41</v>
      </c>
      <c r="Y50" s="34"/>
    </row>
    <row r="51" spans="1:25" ht="12.75">
      <c r="A51" s="106">
        <v>42</v>
      </c>
      <c r="B51" s="123" t="s">
        <v>66</v>
      </c>
      <c r="C51" s="77" t="s">
        <v>98</v>
      </c>
      <c r="D51" s="78">
        <v>2008</v>
      </c>
      <c r="E51" s="81" t="s">
        <v>27</v>
      </c>
      <c r="F51" s="80" t="s">
        <v>159</v>
      </c>
      <c r="G51" s="32">
        <f t="shared" si="0"/>
        <v>4</v>
      </c>
      <c r="H51" s="31">
        <v>2</v>
      </c>
      <c r="I51" s="31"/>
      <c r="J51" s="31"/>
      <c r="K51" s="31"/>
      <c r="L51" s="106">
        <v>2</v>
      </c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>
        <v>42</v>
      </c>
      <c r="Y51" s="34"/>
    </row>
    <row r="52" spans="1:25" ht="12.75">
      <c r="A52" s="106">
        <v>43</v>
      </c>
      <c r="B52" s="18" t="s">
        <v>199</v>
      </c>
      <c r="C52" s="77" t="s">
        <v>92</v>
      </c>
      <c r="D52" s="48">
        <v>2003</v>
      </c>
      <c r="E52" s="48" t="s">
        <v>27</v>
      </c>
      <c r="F52" s="12" t="s">
        <v>35</v>
      </c>
      <c r="G52" s="32">
        <f t="shared" si="0"/>
        <v>4</v>
      </c>
      <c r="H52" s="33">
        <v>4</v>
      </c>
      <c r="I52" s="33"/>
      <c r="J52" s="33"/>
      <c r="K52" s="33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>
        <v>43</v>
      </c>
      <c r="Y52" s="34"/>
    </row>
    <row r="54" spans="1:25" ht="13.5">
      <c r="A54" s="71"/>
      <c r="B54" s="71" t="s">
        <v>205</v>
      </c>
      <c r="G54" s="142" t="s">
        <v>39</v>
      </c>
      <c r="Q54" s="76"/>
      <c r="R54" s="76"/>
      <c r="S54" s="76"/>
      <c r="T54" s="76"/>
      <c r="U54" s="76"/>
      <c r="V54" s="76"/>
      <c r="W54" s="76"/>
      <c r="X54" s="76"/>
      <c r="Y54" s="76"/>
    </row>
    <row r="55" spans="1:25" ht="13.5">
      <c r="A55" s="71"/>
      <c r="Q55" s="76"/>
      <c r="R55" s="76"/>
      <c r="S55" s="76"/>
      <c r="T55" s="76"/>
      <c r="U55" s="76"/>
      <c r="V55" s="76"/>
      <c r="W55" s="76"/>
      <c r="X55" s="76"/>
      <c r="Y55" s="76"/>
    </row>
    <row r="56" spans="1:25" ht="13.5">
      <c r="A56" s="71"/>
      <c r="B56" s="71" t="s">
        <v>46</v>
      </c>
      <c r="G56" s="142" t="s">
        <v>24</v>
      </c>
      <c r="Q56" s="76"/>
      <c r="R56" s="76"/>
      <c r="S56" s="76"/>
      <c r="T56" s="76"/>
      <c r="U56" s="76"/>
      <c r="V56" s="76"/>
      <c r="W56" s="76"/>
      <c r="X56" s="76"/>
      <c r="Y56" s="76"/>
    </row>
  </sheetData>
  <sheetProtection/>
  <mergeCells count="20">
    <mergeCell ref="A1:Y1"/>
    <mergeCell ref="A2:Y2"/>
    <mergeCell ref="A3:Y3"/>
    <mergeCell ref="P4:Q4"/>
    <mergeCell ref="R4:V4"/>
    <mergeCell ref="Y7:Y9"/>
    <mergeCell ref="G8:S8"/>
    <mergeCell ref="T8:U9"/>
    <mergeCell ref="V8:W9"/>
    <mergeCell ref="X7:X9"/>
    <mergeCell ref="T7:W7"/>
    <mergeCell ref="C7:C9"/>
    <mergeCell ref="D7:D9"/>
    <mergeCell ref="E7:E9"/>
    <mergeCell ref="F7:F9"/>
    <mergeCell ref="A5:B5"/>
    <mergeCell ref="E6:G6"/>
    <mergeCell ref="A7:A9"/>
    <mergeCell ref="B7:B9"/>
    <mergeCell ref="G7:S7"/>
  </mergeCells>
  <printOptions/>
  <pageMargins left="0.2755905511811024" right="0.15748031496062992" top="0.2755905511811024" bottom="0.31496062992125984" header="0.1968503937007874" footer="0.15748031496062992"/>
  <pageSetup horizontalDpi="720" verticalDpi="7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80" zoomScaleNormal="80" zoomScalePageLayoutView="0" workbookViewId="0" topLeftCell="A1">
      <selection activeCell="T11" sqref="T11"/>
    </sheetView>
  </sheetViews>
  <sheetFormatPr defaultColWidth="9.00390625" defaultRowHeight="12.75"/>
  <cols>
    <col min="1" max="1" width="3.625" style="72" customWidth="1"/>
    <col min="2" max="2" width="23.50390625" style="71" customWidth="1"/>
    <col min="3" max="3" width="20.125" style="71" customWidth="1"/>
    <col min="4" max="4" width="5.50390625" style="71" bestFit="1" customWidth="1"/>
    <col min="5" max="5" width="7.375" style="71" bestFit="1" customWidth="1"/>
    <col min="6" max="6" width="17.50390625" style="71" customWidth="1"/>
    <col min="7" max="7" width="6.375" style="125" customWidth="1"/>
    <col min="8" max="18" width="3.375" style="125" customWidth="1"/>
    <col min="19" max="19" width="3.375" style="70" customWidth="1"/>
    <col min="20" max="22" width="3.50390625" style="70" customWidth="1"/>
    <col min="23" max="23" width="3.50390625" style="71" customWidth="1"/>
    <col min="24" max="24" width="4.125" style="71" customWidth="1"/>
    <col min="25" max="25" width="5.125" style="6" customWidth="1"/>
    <col min="26" max="16384" width="9.125" style="6" customWidth="1"/>
  </cols>
  <sheetData>
    <row r="1" spans="1:25" s="19" customFormat="1" ht="15">
      <c r="A1" s="183" t="s">
        <v>231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s="20" customFormat="1" ht="15.75" customHeight="1">
      <c r="A2" s="184" t="s">
        <v>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12.75" customHeight="1">
      <c r="A3" s="184" t="s">
        <v>203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ht="27">
      <c r="A4" s="67" t="s">
        <v>18</v>
      </c>
      <c r="B4" s="68"/>
      <c r="C4" s="69" t="s">
        <v>204</v>
      </c>
      <c r="D4" s="68"/>
      <c r="E4" s="68"/>
      <c r="F4" s="68"/>
      <c r="G4" s="70"/>
      <c r="H4" s="70"/>
      <c r="I4" s="70"/>
      <c r="J4" s="70"/>
      <c r="K4" s="70"/>
      <c r="L4" s="124"/>
      <c r="M4" s="124"/>
      <c r="N4" s="124"/>
      <c r="O4" s="124"/>
      <c r="P4" s="185" t="s">
        <v>19</v>
      </c>
      <c r="Q4" s="185"/>
      <c r="R4" s="153" t="s">
        <v>202</v>
      </c>
      <c r="S4" s="153"/>
      <c r="T4" s="153"/>
      <c r="U4" s="153"/>
      <c r="V4" s="153"/>
      <c r="W4" s="70"/>
      <c r="X4" s="68"/>
      <c r="Y4" s="68"/>
    </row>
    <row r="5" spans="1:25" ht="13.5">
      <c r="A5" s="131" t="s">
        <v>209</v>
      </c>
      <c r="B5" s="131"/>
      <c r="S5" s="125"/>
      <c r="W5" s="70"/>
      <c r="Y5" s="71"/>
    </row>
    <row r="6" spans="1:25" ht="13.5">
      <c r="A6" s="72" t="s">
        <v>25</v>
      </c>
      <c r="E6" s="132"/>
      <c r="F6" s="132"/>
      <c r="G6" s="89"/>
      <c r="H6" s="89"/>
      <c r="I6" s="89"/>
      <c r="J6" s="89"/>
      <c r="K6" s="89"/>
      <c r="L6" s="89"/>
      <c r="M6" s="89"/>
      <c r="N6" s="89"/>
      <c r="O6" s="89"/>
      <c r="S6" s="125"/>
      <c r="W6" s="70"/>
      <c r="Y6" s="71"/>
    </row>
    <row r="7" spans="1:25" s="7" customFormat="1" ht="13.5" customHeight="1">
      <c r="A7" s="133" t="s">
        <v>33</v>
      </c>
      <c r="B7" s="119" t="s">
        <v>20</v>
      </c>
      <c r="C7" s="119" t="s">
        <v>11</v>
      </c>
      <c r="D7" s="119" t="s">
        <v>21</v>
      </c>
      <c r="E7" s="119" t="s">
        <v>13</v>
      </c>
      <c r="F7" s="119" t="s">
        <v>17</v>
      </c>
      <c r="G7" s="180" t="s">
        <v>37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21" t="s">
        <v>23</v>
      </c>
      <c r="U7" s="116"/>
      <c r="V7" s="116"/>
      <c r="W7" s="117"/>
      <c r="X7" s="133" t="s">
        <v>26</v>
      </c>
      <c r="Y7" s="186" t="s">
        <v>29</v>
      </c>
    </row>
    <row r="8" spans="1:25" s="7" customFormat="1" ht="13.5">
      <c r="A8" s="118"/>
      <c r="B8" s="120"/>
      <c r="C8" s="120"/>
      <c r="D8" s="120"/>
      <c r="E8" s="120"/>
      <c r="F8" s="120"/>
      <c r="G8" s="192" t="s">
        <v>200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4"/>
      <c r="T8" s="188" t="s">
        <v>5</v>
      </c>
      <c r="U8" s="189"/>
      <c r="V8" s="188" t="s">
        <v>6</v>
      </c>
      <c r="W8" s="189"/>
      <c r="X8" s="118"/>
      <c r="Y8" s="187"/>
    </row>
    <row r="9" spans="1:25" s="8" customFormat="1" ht="33" customHeight="1">
      <c r="A9" s="118"/>
      <c r="B9" s="120"/>
      <c r="C9" s="120"/>
      <c r="D9" s="120"/>
      <c r="E9" s="120"/>
      <c r="F9" s="120"/>
      <c r="G9" s="91" t="s">
        <v>226</v>
      </c>
      <c r="H9" s="83">
        <v>1</v>
      </c>
      <c r="I9" s="83">
        <v>2</v>
      </c>
      <c r="J9" s="83">
        <v>3</v>
      </c>
      <c r="K9" s="83">
        <v>4</v>
      </c>
      <c r="L9" s="83">
        <v>5</v>
      </c>
      <c r="M9" s="83">
        <v>6</v>
      </c>
      <c r="N9" s="83">
        <v>7</v>
      </c>
      <c r="O9" s="83">
        <v>8</v>
      </c>
      <c r="P9" s="83">
        <v>9</v>
      </c>
      <c r="Q9" s="83">
        <v>10</v>
      </c>
      <c r="R9" s="83">
        <v>11</v>
      </c>
      <c r="S9" s="83">
        <v>12</v>
      </c>
      <c r="T9" s="190"/>
      <c r="U9" s="191"/>
      <c r="V9" s="190"/>
      <c r="W9" s="191"/>
      <c r="X9" s="118"/>
      <c r="Y9" s="187"/>
    </row>
    <row r="10" spans="1:25" s="8" customFormat="1" ht="15" customHeight="1">
      <c r="A10" s="60">
        <v>1</v>
      </c>
      <c r="B10" s="18" t="s">
        <v>134</v>
      </c>
      <c r="C10" s="82" t="s">
        <v>138</v>
      </c>
      <c r="D10" s="17">
        <v>2004</v>
      </c>
      <c r="E10" s="17" t="s">
        <v>136</v>
      </c>
      <c r="F10" s="18" t="s">
        <v>137</v>
      </c>
      <c r="G10" s="129">
        <f aca="true" t="shared" si="0" ref="G10:G27">SUM(H10:S10)</f>
        <v>103</v>
      </c>
      <c r="H10" s="59">
        <v>10</v>
      </c>
      <c r="I10" s="59">
        <v>10</v>
      </c>
      <c r="J10" s="59">
        <v>10</v>
      </c>
      <c r="K10" s="59">
        <v>10</v>
      </c>
      <c r="L10" s="60">
        <v>10</v>
      </c>
      <c r="M10" s="60">
        <v>10</v>
      </c>
      <c r="N10" s="60">
        <v>10</v>
      </c>
      <c r="O10" s="60">
        <v>7</v>
      </c>
      <c r="P10" s="60">
        <v>10</v>
      </c>
      <c r="Q10" s="60">
        <v>10</v>
      </c>
      <c r="R10" s="60">
        <v>4</v>
      </c>
      <c r="S10" s="60">
        <v>2</v>
      </c>
      <c r="T10" s="61">
        <v>2</v>
      </c>
      <c r="U10" s="61">
        <v>2</v>
      </c>
      <c r="V10" s="61">
        <v>4</v>
      </c>
      <c r="W10" s="61">
        <v>4</v>
      </c>
      <c r="X10" s="60">
        <v>1</v>
      </c>
      <c r="Y10" s="17" t="s">
        <v>136</v>
      </c>
    </row>
    <row r="11" spans="1:25" s="8" customFormat="1" ht="15" customHeight="1">
      <c r="A11" s="60">
        <v>2</v>
      </c>
      <c r="B11" s="18" t="s">
        <v>218</v>
      </c>
      <c r="C11" s="82" t="s">
        <v>138</v>
      </c>
      <c r="D11" s="17">
        <v>2003</v>
      </c>
      <c r="E11" s="17" t="s">
        <v>27</v>
      </c>
      <c r="F11" s="18" t="s">
        <v>32</v>
      </c>
      <c r="G11" s="129">
        <f t="shared" si="0"/>
        <v>76</v>
      </c>
      <c r="H11" s="59">
        <v>10</v>
      </c>
      <c r="I11" s="59">
        <v>10</v>
      </c>
      <c r="J11" s="59">
        <v>7</v>
      </c>
      <c r="K11" s="59">
        <v>7</v>
      </c>
      <c r="L11" s="60">
        <v>7</v>
      </c>
      <c r="M11" s="60">
        <v>10</v>
      </c>
      <c r="N11" s="60">
        <v>10</v>
      </c>
      <c r="O11" s="60"/>
      <c r="P11" s="60">
        <v>7</v>
      </c>
      <c r="Q11" s="60">
        <v>4</v>
      </c>
      <c r="R11" s="60">
        <v>4</v>
      </c>
      <c r="S11" s="60"/>
      <c r="T11" s="61">
        <v>1</v>
      </c>
      <c r="U11" s="61">
        <v>1</v>
      </c>
      <c r="V11" s="61">
        <v>3</v>
      </c>
      <c r="W11" s="61">
        <v>7</v>
      </c>
      <c r="X11" s="60">
        <v>2</v>
      </c>
      <c r="Y11" s="17" t="s">
        <v>136</v>
      </c>
    </row>
    <row r="12" spans="1:25" s="8" customFormat="1" ht="15" customHeight="1">
      <c r="A12" s="60">
        <v>3</v>
      </c>
      <c r="B12" s="18" t="s">
        <v>192</v>
      </c>
      <c r="C12" s="82" t="s">
        <v>191</v>
      </c>
      <c r="D12" s="17">
        <v>2003</v>
      </c>
      <c r="E12" s="17" t="s">
        <v>27</v>
      </c>
      <c r="F12" s="84" t="s">
        <v>228</v>
      </c>
      <c r="G12" s="129">
        <f t="shared" si="0"/>
        <v>39</v>
      </c>
      <c r="H12" s="59">
        <v>10</v>
      </c>
      <c r="I12" s="59"/>
      <c r="J12" s="59"/>
      <c r="K12" s="59">
        <v>4</v>
      </c>
      <c r="L12" s="60">
        <v>7</v>
      </c>
      <c r="M12" s="60">
        <v>4</v>
      </c>
      <c r="N12" s="60">
        <v>10</v>
      </c>
      <c r="O12" s="60"/>
      <c r="P12" s="60">
        <v>4</v>
      </c>
      <c r="Q12" s="60"/>
      <c r="R12" s="60"/>
      <c r="S12" s="60"/>
      <c r="T12" s="61">
        <v>0</v>
      </c>
      <c r="U12" s="61">
        <v>0</v>
      </c>
      <c r="V12" s="61">
        <v>1</v>
      </c>
      <c r="W12" s="61">
        <v>1</v>
      </c>
      <c r="X12" s="60">
        <v>3</v>
      </c>
      <c r="Y12" s="17" t="s">
        <v>136</v>
      </c>
    </row>
    <row r="13" spans="1:25" s="8" customFormat="1" ht="15" customHeight="1">
      <c r="A13" s="60">
        <v>4</v>
      </c>
      <c r="B13" s="16" t="s">
        <v>76</v>
      </c>
      <c r="C13" s="77" t="s">
        <v>74</v>
      </c>
      <c r="D13" s="17">
        <v>2003</v>
      </c>
      <c r="E13" s="17" t="s">
        <v>27</v>
      </c>
      <c r="F13" s="18" t="s">
        <v>88</v>
      </c>
      <c r="G13" s="129">
        <f t="shared" si="0"/>
        <v>69</v>
      </c>
      <c r="H13" s="59">
        <v>10</v>
      </c>
      <c r="I13" s="59">
        <v>10</v>
      </c>
      <c r="J13" s="59">
        <v>4</v>
      </c>
      <c r="K13" s="59">
        <v>10</v>
      </c>
      <c r="L13" s="60">
        <v>10</v>
      </c>
      <c r="M13" s="60">
        <v>2</v>
      </c>
      <c r="N13" s="60">
        <v>10</v>
      </c>
      <c r="O13" s="60">
        <v>2</v>
      </c>
      <c r="P13" s="60">
        <v>7</v>
      </c>
      <c r="Q13" s="60">
        <v>4</v>
      </c>
      <c r="R13" s="60"/>
      <c r="S13" s="60"/>
      <c r="T13" s="61">
        <v>0</v>
      </c>
      <c r="U13" s="61">
        <v>0</v>
      </c>
      <c r="V13" s="61">
        <v>1</v>
      </c>
      <c r="W13" s="61">
        <v>2</v>
      </c>
      <c r="X13" s="60">
        <v>4</v>
      </c>
      <c r="Y13" s="17" t="s">
        <v>136</v>
      </c>
    </row>
    <row r="14" spans="1:25" s="8" customFormat="1" ht="15" customHeight="1">
      <c r="A14" s="60">
        <v>5</v>
      </c>
      <c r="B14" s="18" t="s">
        <v>101</v>
      </c>
      <c r="C14" s="82" t="s">
        <v>138</v>
      </c>
      <c r="D14" s="17">
        <v>2007</v>
      </c>
      <c r="E14" s="17" t="s">
        <v>27</v>
      </c>
      <c r="F14" s="18" t="s">
        <v>32</v>
      </c>
      <c r="G14" s="129">
        <f t="shared" si="0"/>
        <v>40</v>
      </c>
      <c r="H14" s="59">
        <v>10</v>
      </c>
      <c r="I14" s="59">
        <v>2</v>
      </c>
      <c r="J14" s="59"/>
      <c r="K14" s="59">
        <v>4</v>
      </c>
      <c r="L14" s="60">
        <v>10</v>
      </c>
      <c r="M14" s="60"/>
      <c r="N14" s="60">
        <v>10</v>
      </c>
      <c r="O14" s="60"/>
      <c r="P14" s="60">
        <v>4</v>
      </c>
      <c r="Q14" s="60"/>
      <c r="R14" s="60"/>
      <c r="S14" s="60"/>
      <c r="T14" s="61">
        <v>0</v>
      </c>
      <c r="U14" s="61">
        <v>0</v>
      </c>
      <c r="V14" s="61">
        <v>1</v>
      </c>
      <c r="W14" s="61">
        <v>3</v>
      </c>
      <c r="X14" s="60">
        <v>5</v>
      </c>
      <c r="Y14" s="21" t="s">
        <v>230</v>
      </c>
    </row>
    <row r="15" spans="1:25" s="8" customFormat="1" ht="15" customHeight="1">
      <c r="A15" s="60">
        <v>6</v>
      </c>
      <c r="B15" s="18" t="s">
        <v>185</v>
      </c>
      <c r="C15" s="82" t="s">
        <v>191</v>
      </c>
      <c r="D15" s="17">
        <v>2004</v>
      </c>
      <c r="E15" s="17" t="s">
        <v>27</v>
      </c>
      <c r="F15" s="84" t="s">
        <v>228</v>
      </c>
      <c r="G15" s="129">
        <f t="shared" si="0"/>
        <v>43</v>
      </c>
      <c r="H15" s="21">
        <v>10</v>
      </c>
      <c r="I15" s="21"/>
      <c r="J15" s="21"/>
      <c r="K15" s="21">
        <v>4</v>
      </c>
      <c r="L15" s="60">
        <v>10</v>
      </c>
      <c r="M15" s="60">
        <v>10</v>
      </c>
      <c r="N15" s="60">
        <v>2</v>
      </c>
      <c r="O15" s="60"/>
      <c r="P15" s="60">
        <v>7</v>
      </c>
      <c r="Q15" s="60"/>
      <c r="R15" s="60"/>
      <c r="S15" s="60"/>
      <c r="T15" s="61">
        <v>0</v>
      </c>
      <c r="U15" s="61">
        <v>0</v>
      </c>
      <c r="V15" s="61">
        <v>0</v>
      </c>
      <c r="W15" s="61">
        <v>0</v>
      </c>
      <c r="X15" s="60">
        <v>6</v>
      </c>
      <c r="Y15" s="21" t="s">
        <v>230</v>
      </c>
    </row>
    <row r="16" spans="1:25" s="8" customFormat="1" ht="15" customHeight="1">
      <c r="A16" s="62">
        <v>7</v>
      </c>
      <c r="B16" s="134" t="s">
        <v>107</v>
      </c>
      <c r="C16" s="135" t="s">
        <v>138</v>
      </c>
      <c r="D16" s="90">
        <v>2005</v>
      </c>
      <c r="E16" s="90" t="s">
        <v>27</v>
      </c>
      <c r="F16" s="134" t="s">
        <v>32</v>
      </c>
      <c r="G16" s="136">
        <f t="shared" si="0"/>
        <v>36</v>
      </c>
      <c r="H16" s="126">
        <v>10</v>
      </c>
      <c r="I16" s="126"/>
      <c r="J16" s="126"/>
      <c r="K16" s="126">
        <v>4</v>
      </c>
      <c r="L16" s="62">
        <v>4</v>
      </c>
      <c r="M16" s="62">
        <v>4</v>
      </c>
      <c r="N16" s="62">
        <v>10</v>
      </c>
      <c r="O16" s="62"/>
      <c r="P16" s="62">
        <v>4</v>
      </c>
      <c r="Q16" s="62"/>
      <c r="R16" s="62"/>
      <c r="S16" s="62"/>
      <c r="T16" s="83"/>
      <c r="U16" s="83"/>
      <c r="V16" s="83"/>
      <c r="W16" s="137"/>
      <c r="X16" s="62">
        <v>7</v>
      </c>
      <c r="Y16" s="63" t="s">
        <v>230</v>
      </c>
    </row>
    <row r="17" spans="1:25" s="8" customFormat="1" ht="15" customHeight="1">
      <c r="A17" s="60">
        <v>8</v>
      </c>
      <c r="B17" s="18" t="s">
        <v>225</v>
      </c>
      <c r="C17" s="82" t="s">
        <v>157</v>
      </c>
      <c r="D17" s="17">
        <v>2005</v>
      </c>
      <c r="E17" s="17" t="s">
        <v>27</v>
      </c>
      <c r="F17" s="84" t="s">
        <v>158</v>
      </c>
      <c r="G17" s="129">
        <f t="shared" si="0"/>
        <v>36</v>
      </c>
      <c r="H17" s="59">
        <v>10</v>
      </c>
      <c r="I17" s="59">
        <v>4</v>
      </c>
      <c r="J17" s="59"/>
      <c r="K17" s="59">
        <v>4</v>
      </c>
      <c r="L17" s="60">
        <v>10</v>
      </c>
      <c r="M17" s="60"/>
      <c r="N17" s="60">
        <v>4</v>
      </c>
      <c r="O17" s="60"/>
      <c r="P17" s="60">
        <v>4</v>
      </c>
      <c r="Q17" s="60"/>
      <c r="R17" s="60"/>
      <c r="S17" s="60"/>
      <c r="T17" s="60"/>
      <c r="U17" s="60"/>
      <c r="V17" s="60"/>
      <c r="W17" s="60"/>
      <c r="X17" s="60">
        <v>7</v>
      </c>
      <c r="Y17" s="21"/>
    </row>
    <row r="18" spans="1:25" s="8" customFormat="1" ht="15" customHeight="1">
      <c r="A18" s="60">
        <v>9</v>
      </c>
      <c r="B18" s="18" t="s">
        <v>154</v>
      </c>
      <c r="C18" s="82" t="s">
        <v>157</v>
      </c>
      <c r="D18" s="17">
        <v>2003</v>
      </c>
      <c r="E18" s="17" t="s">
        <v>27</v>
      </c>
      <c r="F18" s="84" t="s">
        <v>158</v>
      </c>
      <c r="G18" s="129">
        <f t="shared" si="0"/>
        <v>32</v>
      </c>
      <c r="H18" s="61">
        <v>10</v>
      </c>
      <c r="I18" s="61"/>
      <c r="J18" s="61"/>
      <c r="K18" s="61">
        <v>4</v>
      </c>
      <c r="L18" s="60">
        <v>10</v>
      </c>
      <c r="M18" s="60"/>
      <c r="N18" s="60">
        <v>4</v>
      </c>
      <c r="O18" s="60"/>
      <c r="P18" s="60">
        <v>4</v>
      </c>
      <c r="Q18" s="60"/>
      <c r="R18" s="60"/>
      <c r="S18" s="60"/>
      <c r="T18" s="60"/>
      <c r="U18" s="60"/>
      <c r="V18" s="60"/>
      <c r="W18" s="60"/>
      <c r="X18" s="60">
        <v>9</v>
      </c>
      <c r="Y18" s="21"/>
    </row>
    <row r="19" spans="1:25" s="8" customFormat="1" ht="15" customHeight="1">
      <c r="A19" s="60">
        <v>10</v>
      </c>
      <c r="B19" s="18" t="s">
        <v>133</v>
      </c>
      <c r="C19" s="82" t="s">
        <v>138</v>
      </c>
      <c r="D19" s="17">
        <v>2005</v>
      </c>
      <c r="E19" s="17" t="s">
        <v>27</v>
      </c>
      <c r="F19" s="18" t="s">
        <v>39</v>
      </c>
      <c r="G19" s="129">
        <f t="shared" si="0"/>
        <v>24</v>
      </c>
      <c r="H19" s="21">
        <v>10</v>
      </c>
      <c r="I19" s="21"/>
      <c r="J19" s="21"/>
      <c r="K19" s="21">
        <v>4</v>
      </c>
      <c r="L19" s="60">
        <v>10</v>
      </c>
      <c r="M19" s="60"/>
      <c r="N19" s="60"/>
      <c r="O19" s="60"/>
      <c r="P19" s="60"/>
      <c r="Q19" s="60"/>
      <c r="R19" s="60"/>
      <c r="S19" s="60"/>
      <c r="T19" s="59"/>
      <c r="U19" s="59"/>
      <c r="V19" s="59"/>
      <c r="W19" s="59"/>
      <c r="X19" s="60">
        <v>10</v>
      </c>
      <c r="Y19" s="21"/>
    </row>
    <row r="20" spans="1:25" s="8" customFormat="1" ht="15" customHeight="1">
      <c r="A20" s="60">
        <v>11</v>
      </c>
      <c r="B20" s="16" t="s">
        <v>81</v>
      </c>
      <c r="C20" s="77" t="s">
        <v>74</v>
      </c>
      <c r="D20" s="17">
        <v>2003</v>
      </c>
      <c r="E20" s="17" t="s">
        <v>27</v>
      </c>
      <c r="F20" s="18" t="s">
        <v>88</v>
      </c>
      <c r="G20" s="129">
        <f t="shared" si="0"/>
        <v>22</v>
      </c>
      <c r="H20" s="21">
        <v>7</v>
      </c>
      <c r="I20" s="21"/>
      <c r="J20" s="21"/>
      <c r="K20" s="21"/>
      <c r="L20" s="60">
        <v>7</v>
      </c>
      <c r="M20" s="60"/>
      <c r="N20" s="60">
        <v>4</v>
      </c>
      <c r="O20" s="60"/>
      <c r="P20" s="60">
        <v>4</v>
      </c>
      <c r="Q20" s="60"/>
      <c r="R20" s="60"/>
      <c r="S20" s="60"/>
      <c r="T20" s="60"/>
      <c r="U20" s="60"/>
      <c r="V20" s="60"/>
      <c r="W20" s="60"/>
      <c r="X20" s="60">
        <v>11</v>
      </c>
      <c r="Y20" s="21"/>
    </row>
    <row r="21" spans="1:25" s="8" customFormat="1" ht="15" customHeight="1">
      <c r="A21" s="60">
        <v>12</v>
      </c>
      <c r="B21" s="18" t="s">
        <v>147</v>
      </c>
      <c r="C21" s="82" t="s">
        <v>157</v>
      </c>
      <c r="D21" s="17">
        <v>2004</v>
      </c>
      <c r="E21" s="17" t="s">
        <v>27</v>
      </c>
      <c r="F21" s="84" t="s">
        <v>158</v>
      </c>
      <c r="G21" s="129">
        <f t="shared" si="0"/>
        <v>19</v>
      </c>
      <c r="H21" s="59">
        <v>10</v>
      </c>
      <c r="I21" s="59"/>
      <c r="J21" s="59"/>
      <c r="K21" s="59"/>
      <c r="L21" s="60">
        <v>7</v>
      </c>
      <c r="M21" s="60"/>
      <c r="N21" s="60"/>
      <c r="O21" s="60"/>
      <c r="P21" s="60">
        <v>2</v>
      </c>
      <c r="Q21" s="60"/>
      <c r="R21" s="60"/>
      <c r="S21" s="60"/>
      <c r="T21" s="60"/>
      <c r="U21" s="60"/>
      <c r="V21" s="60"/>
      <c r="W21" s="60"/>
      <c r="X21" s="60">
        <v>12</v>
      </c>
      <c r="Y21" s="21"/>
    </row>
    <row r="22" spans="1:25" s="8" customFormat="1" ht="15" customHeight="1">
      <c r="A22" s="60">
        <v>13</v>
      </c>
      <c r="B22" s="18" t="s">
        <v>148</v>
      </c>
      <c r="C22" s="82" t="s">
        <v>157</v>
      </c>
      <c r="D22" s="17">
        <v>2004</v>
      </c>
      <c r="E22" s="17" t="s">
        <v>27</v>
      </c>
      <c r="F22" s="84" t="s">
        <v>158</v>
      </c>
      <c r="G22" s="129">
        <f t="shared" si="0"/>
        <v>14</v>
      </c>
      <c r="H22" s="59">
        <v>7</v>
      </c>
      <c r="I22" s="59"/>
      <c r="J22" s="59"/>
      <c r="K22" s="59"/>
      <c r="L22" s="60">
        <v>7</v>
      </c>
      <c r="M22" s="60"/>
      <c r="N22" s="60"/>
      <c r="O22" s="60"/>
      <c r="P22" s="60"/>
      <c r="Q22" s="60"/>
      <c r="R22" s="60"/>
      <c r="S22" s="60"/>
      <c r="T22" s="21"/>
      <c r="U22" s="21"/>
      <c r="V22" s="21"/>
      <c r="W22" s="21"/>
      <c r="X22" s="60">
        <v>13</v>
      </c>
      <c r="Y22" s="21"/>
    </row>
    <row r="23" spans="1:25" s="8" customFormat="1" ht="15" customHeight="1">
      <c r="A23" s="60">
        <v>14</v>
      </c>
      <c r="B23" s="18" t="s">
        <v>105</v>
      </c>
      <c r="C23" s="82" t="s">
        <v>138</v>
      </c>
      <c r="D23" s="17">
        <v>2006</v>
      </c>
      <c r="E23" s="17" t="s">
        <v>27</v>
      </c>
      <c r="F23" s="18" t="s">
        <v>32</v>
      </c>
      <c r="G23" s="129">
        <f t="shared" si="0"/>
        <v>11</v>
      </c>
      <c r="H23" s="21">
        <v>7</v>
      </c>
      <c r="I23" s="21"/>
      <c r="J23" s="21"/>
      <c r="K23" s="21"/>
      <c r="L23" s="60"/>
      <c r="M23" s="60"/>
      <c r="N23" s="60">
        <v>4</v>
      </c>
      <c r="O23" s="60"/>
      <c r="P23" s="60"/>
      <c r="Q23" s="60"/>
      <c r="R23" s="60"/>
      <c r="S23" s="60"/>
      <c r="T23" s="60"/>
      <c r="U23" s="60"/>
      <c r="V23" s="60"/>
      <c r="W23" s="60"/>
      <c r="X23" s="60">
        <v>14</v>
      </c>
      <c r="Y23" s="21"/>
    </row>
    <row r="24" spans="1:25" s="8" customFormat="1" ht="15" customHeight="1">
      <c r="A24" s="60">
        <v>15</v>
      </c>
      <c r="B24" s="18" t="s">
        <v>149</v>
      </c>
      <c r="C24" s="82" t="s">
        <v>157</v>
      </c>
      <c r="D24" s="17">
        <v>2003</v>
      </c>
      <c r="E24" s="17" t="s">
        <v>27</v>
      </c>
      <c r="F24" s="84" t="s">
        <v>158</v>
      </c>
      <c r="G24" s="129">
        <f t="shared" si="0"/>
        <v>10</v>
      </c>
      <c r="H24" s="21">
        <v>10</v>
      </c>
      <c r="I24" s="21"/>
      <c r="J24" s="21"/>
      <c r="K24" s="21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15</v>
      </c>
      <c r="Y24" s="21"/>
    </row>
    <row r="25" spans="1:25" s="8" customFormat="1" ht="15" customHeight="1">
      <c r="A25" s="60">
        <v>16</v>
      </c>
      <c r="B25" s="18" t="s">
        <v>217</v>
      </c>
      <c r="C25" s="82" t="s">
        <v>138</v>
      </c>
      <c r="D25" s="17">
        <v>2005</v>
      </c>
      <c r="E25" s="17" t="s">
        <v>27</v>
      </c>
      <c r="F25" s="18" t="s">
        <v>32</v>
      </c>
      <c r="G25" s="129">
        <f t="shared" si="0"/>
        <v>7</v>
      </c>
      <c r="H25" s="61">
        <v>7</v>
      </c>
      <c r="I25" s="61"/>
      <c r="J25" s="61"/>
      <c r="K25" s="61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16</v>
      </c>
      <c r="Y25" s="21"/>
    </row>
    <row r="26" spans="1:25" s="8" customFormat="1" ht="15" customHeight="1">
      <c r="A26" s="60">
        <v>17</v>
      </c>
      <c r="B26" s="18" t="s">
        <v>102</v>
      </c>
      <c r="C26" s="82" t="s">
        <v>138</v>
      </c>
      <c r="D26" s="17">
        <v>2007</v>
      </c>
      <c r="E26" s="17" t="s">
        <v>27</v>
      </c>
      <c r="F26" s="18" t="s">
        <v>32</v>
      </c>
      <c r="G26" s="129">
        <f t="shared" si="0"/>
        <v>0</v>
      </c>
      <c r="H26" s="61"/>
      <c r="I26" s="61"/>
      <c r="J26" s="61"/>
      <c r="K26" s="61"/>
      <c r="L26" s="60"/>
      <c r="M26" s="60"/>
      <c r="N26" s="60"/>
      <c r="O26" s="60"/>
      <c r="P26" s="62"/>
      <c r="Q26" s="62"/>
      <c r="R26" s="62"/>
      <c r="S26" s="62"/>
      <c r="T26" s="60"/>
      <c r="U26" s="60"/>
      <c r="V26" s="60"/>
      <c r="W26" s="60"/>
      <c r="X26" s="60">
        <v>17</v>
      </c>
      <c r="Y26" s="21"/>
    </row>
    <row r="27" spans="1:25" s="130" customFormat="1" ht="13.5">
      <c r="A27" s="60">
        <v>18</v>
      </c>
      <c r="B27" s="18" t="s">
        <v>108</v>
      </c>
      <c r="C27" s="82" t="s">
        <v>138</v>
      </c>
      <c r="D27" s="17">
        <v>2005</v>
      </c>
      <c r="E27" s="17" t="s">
        <v>27</v>
      </c>
      <c r="F27" s="18" t="s">
        <v>32</v>
      </c>
      <c r="G27" s="129">
        <f t="shared" si="0"/>
        <v>0</v>
      </c>
      <c r="H27" s="59"/>
      <c r="I27" s="59"/>
      <c r="J27" s="59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</v>
      </c>
      <c r="Y27" s="21"/>
    </row>
    <row r="28" spans="19:25" ht="13.5">
      <c r="S28" s="125"/>
      <c r="W28" s="70"/>
      <c r="Y28" s="71"/>
    </row>
    <row r="29" spans="1:25" ht="13.5">
      <c r="A29" s="71"/>
      <c r="B29" s="71" t="s">
        <v>205</v>
      </c>
      <c r="F29" s="71" t="s">
        <v>39</v>
      </c>
      <c r="Q29" s="127"/>
      <c r="R29" s="127"/>
      <c r="S29" s="127"/>
      <c r="T29" s="76"/>
      <c r="U29" s="76"/>
      <c r="V29" s="76"/>
      <c r="W29" s="76"/>
      <c r="X29" s="76"/>
      <c r="Y29" s="76"/>
    </row>
    <row r="30" spans="1:25" ht="13.5">
      <c r="A30" s="71"/>
      <c r="Q30" s="127"/>
      <c r="R30" s="127"/>
      <c r="S30" s="127"/>
      <c r="T30" s="76"/>
      <c r="U30" s="76"/>
      <c r="V30" s="76"/>
      <c r="W30" s="76"/>
      <c r="X30" s="76"/>
      <c r="Y30" s="76"/>
    </row>
    <row r="31" spans="1:25" ht="13.5">
      <c r="A31" s="71"/>
      <c r="B31" s="71" t="s">
        <v>46</v>
      </c>
      <c r="F31" s="71" t="s">
        <v>24</v>
      </c>
      <c r="Q31" s="127"/>
      <c r="R31" s="127"/>
      <c r="S31" s="127"/>
      <c r="T31" s="76"/>
      <c r="U31" s="76"/>
      <c r="V31" s="76"/>
      <c r="W31" s="76"/>
      <c r="X31" s="76"/>
      <c r="Y31" s="76"/>
    </row>
  </sheetData>
  <sheetProtection/>
  <mergeCells count="20">
    <mergeCell ref="G7:S7"/>
    <mergeCell ref="T7:W7"/>
    <mergeCell ref="X7:X9"/>
    <mergeCell ref="Y7:Y9"/>
    <mergeCell ref="G8:S8"/>
    <mergeCell ref="T8:U9"/>
    <mergeCell ref="V8:W9"/>
    <mergeCell ref="A5:B5"/>
    <mergeCell ref="E6:F6"/>
    <mergeCell ref="A7:A9"/>
    <mergeCell ref="B7:B9"/>
    <mergeCell ref="C7:C9"/>
    <mergeCell ref="D7:D9"/>
    <mergeCell ref="E7:E9"/>
    <mergeCell ref="F7:F9"/>
    <mergeCell ref="A1:Y1"/>
    <mergeCell ref="A2:Y2"/>
    <mergeCell ref="A3:Y3"/>
    <mergeCell ref="P4:Q4"/>
    <mergeCell ref="R4:V4"/>
  </mergeCells>
  <printOptions/>
  <pageMargins left="0.2755905511811024" right="0.15748031496062992" top="0.2755905511811024" bottom="0.3149606299212598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Sergei</cp:lastModifiedBy>
  <cp:lastPrinted>2012-12-15T16:22:22Z</cp:lastPrinted>
  <dcterms:created xsi:type="dcterms:W3CDTF">2006-02-15T16:44:06Z</dcterms:created>
  <dcterms:modified xsi:type="dcterms:W3CDTF">2012-12-16T08:00:29Z</dcterms:modified>
  <cp:category/>
  <cp:version/>
  <cp:contentType/>
  <cp:contentStatus/>
</cp:coreProperties>
</file>